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лан учебного процесса" sheetId="1" r:id="rId1"/>
    <sheet name="самостоялка" sheetId="2" r:id="rId2"/>
    <sheet name="промежутка" sheetId="3" r:id="rId3"/>
  </sheets>
  <definedNames/>
  <calcPr fullCalcOnLoad="1"/>
</workbook>
</file>

<file path=xl/sharedStrings.xml><?xml version="1.0" encoding="utf-8"?>
<sst xmlns="http://schemas.openxmlformats.org/spreadsheetml/2006/main" count="394" uniqueCount="233">
  <si>
    <t>2. План учебного процесса - 44.02.02 Преподавание в начальных классах, 2023-2027, кл.рук. Дудченко Е.А., Елисеева О.Р.</t>
  </si>
  <si>
    <t>Индекс</t>
  </si>
  <si>
    <t>Наименование циклов, дисциплин, профессиональных модулей, междисциплинарных курсов,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</si>
  <si>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</si>
  <si>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</si>
  <si>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</si>
  <si>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>Распределение учебной нагрузки по курсам и семестрам (час. в семестр)</t>
  </si>
  <si>
    <t>Самостоятельная учебная работа</t>
  </si>
  <si>
    <t>Во взаимодействии с преподавателем</t>
  </si>
  <si>
    <t>I курс</t>
  </si>
  <si>
    <t>II курс</t>
  </si>
  <si>
    <t>III курс</t>
  </si>
  <si>
    <t>IV курс</t>
  </si>
  <si>
    <t>Нагрузка на дисциплины и МДК</t>
  </si>
  <si>
    <t>По практике производственной и учебной</t>
  </si>
  <si>
    <t>Консультации</t>
  </si>
  <si>
    <t>Промежуточнапя аттестация</t>
  </si>
  <si>
    <r>
      <t xml:space="preserve">1 сем.     17 нед.  </t>
    </r>
    <r>
      <rPr>
        <sz val="9"/>
        <color indexed="10"/>
        <rFont val="Times New Roman"/>
        <family val="1"/>
      </rPr>
      <t>17</t>
    </r>
    <r>
      <rPr>
        <sz val="9"/>
        <color indexed="8"/>
        <rFont val="Times New Roman"/>
        <family val="1"/>
      </rPr>
      <t xml:space="preserve"> </t>
    </r>
  </si>
  <si>
    <r>
      <t xml:space="preserve">2 сем.    22 нед.    </t>
    </r>
    <r>
      <rPr>
        <sz val="9"/>
        <color indexed="10"/>
        <rFont val="Times New Roman"/>
        <family val="1"/>
      </rPr>
      <t>23</t>
    </r>
  </si>
  <si>
    <r>
      <t xml:space="preserve">3 сем.    17 нед.     </t>
    </r>
    <r>
      <rPr>
        <sz val="9"/>
        <color indexed="10"/>
        <rFont val="Times New Roman"/>
        <family val="1"/>
      </rPr>
      <t>16</t>
    </r>
  </si>
  <si>
    <r>
      <t xml:space="preserve">4 сем.   23 нед.   </t>
    </r>
    <r>
      <rPr>
        <sz val="9"/>
        <color indexed="10"/>
        <rFont val="Times New Roman"/>
        <family val="1"/>
      </rPr>
      <t>23</t>
    </r>
  </si>
  <si>
    <r>
      <t xml:space="preserve">5 сем.   16 нед.   </t>
    </r>
    <r>
      <rPr>
        <sz val="9"/>
        <color indexed="10"/>
        <rFont val="Times New Roman"/>
        <family val="1"/>
      </rPr>
      <t>14</t>
    </r>
  </si>
  <si>
    <r>
      <t xml:space="preserve">6 сем.   24 нед.     </t>
    </r>
    <r>
      <rPr>
        <sz val="9"/>
        <color indexed="10"/>
        <rFont val="Times New Roman"/>
        <family val="1"/>
      </rPr>
      <t>19</t>
    </r>
  </si>
  <si>
    <r>
      <t xml:space="preserve">7 сем.   16 нед.     </t>
    </r>
    <r>
      <rPr>
        <sz val="9"/>
        <color indexed="10"/>
        <rFont val="Times New Roman"/>
        <family val="1"/>
      </rPr>
      <t>16</t>
    </r>
  </si>
  <si>
    <r>
      <t xml:space="preserve">8 сем.   13 нед.     </t>
    </r>
    <r>
      <rPr>
        <sz val="9"/>
        <color indexed="10"/>
        <rFont val="Times New Roman"/>
        <family val="1"/>
      </rPr>
      <t>13</t>
    </r>
  </si>
  <si>
    <t>Всего учебных занятий</t>
  </si>
  <si>
    <t>в т.ч. в форме практической поодготовки</t>
  </si>
  <si>
    <t>в т.ч. по учебным дисциплинам и МДК</t>
  </si>
  <si>
    <t>теоретическое обучение</t>
  </si>
  <si>
    <t>лабораторных и практических занятий</t>
  </si>
  <si>
    <t>курсовых работ (проектов)</t>
  </si>
  <si>
    <t>О.00</t>
  </si>
  <si>
    <t>Общеобразовательный цикл</t>
  </si>
  <si>
    <t>0\8\5</t>
  </si>
  <si>
    <t>ОУД.01</t>
  </si>
  <si>
    <t>Русский язык</t>
  </si>
  <si>
    <t>Э</t>
  </si>
  <si>
    <t>ОУД.02</t>
  </si>
  <si>
    <t>Литература</t>
  </si>
  <si>
    <t>ОУД.03</t>
  </si>
  <si>
    <t>Математика</t>
  </si>
  <si>
    <t>ОУД.04</t>
  </si>
  <si>
    <t>Иностранный язык</t>
  </si>
  <si>
    <t>ДЗ</t>
  </si>
  <si>
    <t>ОУД.05</t>
  </si>
  <si>
    <t>Информатика</t>
  </si>
  <si>
    <t>ОУД.06</t>
  </si>
  <si>
    <t>Физика</t>
  </si>
  <si>
    <t>ОУД.07</t>
  </si>
  <si>
    <t>Химия</t>
  </si>
  <si>
    <t>ОУД.08</t>
  </si>
  <si>
    <t>Биология</t>
  </si>
  <si>
    <t>ОУД.09</t>
  </si>
  <si>
    <t>История</t>
  </si>
  <si>
    <t>ОУД.10</t>
  </si>
  <si>
    <t>Обществознание</t>
  </si>
  <si>
    <t>ОУД.11</t>
  </si>
  <si>
    <t>География</t>
  </si>
  <si>
    <t>ОУД.12</t>
  </si>
  <si>
    <t>Физическая культура</t>
  </si>
  <si>
    <t>з,з</t>
  </si>
  <si>
    <t>ОУД.13</t>
  </si>
  <si>
    <t>Основы безопасности жизнедеятельности</t>
  </si>
  <si>
    <t>ОУД.14</t>
  </si>
  <si>
    <t>Родная литература</t>
  </si>
  <si>
    <t xml:space="preserve">Индивидуальный проект </t>
  </si>
  <si>
    <t>СГ.00</t>
  </si>
  <si>
    <t>Социально-гуманитарный цикл</t>
  </si>
  <si>
    <t>0\4\2</t>
  </si>
  <si>
    <t>СГ.01</t>
  </si>
  <si>
    <t>История России</t>
  </si>
  <si>
    <t>СГ.02</t>
  </si>
  <si>
    <t>Иностранный язык в профессиональной деятельности</t>
  </si>
  <si>
    <t>СГ.03</t>
  </si>
  <si>
    <t>Безопасность жизнедеятельности</t>
  </si>
  <si>
    <t>СГ.04</t>
  </si>
  <si>
    <t>з,з,з,з,з,з</t>
  </si>
  <si>
    <t>СГ.05</t>
  </si>
  <si>
    <t>Основы финансовой грамотности</t>
  </si>
  <si>
    <t>СГ.06</t>
  </si>
  <si>
    <t>Татарская детская литература</t>
  </si>
  <si>
    <t>СГ.07</t>
  </si>
  <si>
    <t>Язык и культура Татарстана</t>
  </si>
  <si>
    <t>ОП.00</t>
  </si>
  <si>
    <t>Общепрофессиональный цикл</t>
  </si>
  <si>
    <t>0/14/4</t>
  </si>
  <si>
    <t>ОП.01</t>
  </si>
  <si>
    <t>Основы педагогики</t>
  </si>
  <si>
    <t>ОП.02</t>
  </si>
  <si>
    <t>Основы психологии</t>
  </si>
  <si>
    <t>ОП.03</t>
  </si>
  <si>
    <t>Основы обучения лиц с особыми образовательными потребностями</t>
  </si>
  <si>
    <t>ОП.04</t>
  </si>
  <si>
    <t>Русский язык и культура профессиональной коммуникации педагога</t>
  </si>
  <si>
    <t>ОП.05</t>
  </si>
  <si>
    <t>Возрастная анатомия, физиология и гигиена</t>
  </si>
  <si>
    <t>ОП.06</t>
  </si>
  <si>
    <t>Проектная и исследовательская деятельность в профессиональной сфере</t>
  </si>
  <si>
    <t>ОП.07</t>
  </si>
  <si>
    <t>Информатика и информационно-коммуникационные технологии в профессиональной деятельности</t>
  </si>
  <si>
    <t>ОП.08</t>
  </si>
  <si>
    <t>Математика в профессиональной деятельности учителя</t>
  </si>
  <si>
    <t>ОП.09</t>
  </si>
  <si>
    <t>Возрастная психология</t>
  </si>
  <si>
    <t>ОП.10</t>
  </si>
  <si>
    <t>Педагогическая психология</t>
  </si>
  <si>
    <t>ОП.11</t>
  </si>
  <si>
    <t>Психология общения</t>
  </si>
  <si>
    <t>ОП.12</t>
  </si>
  <si>
    <t>Правовое обеспечение профессиональной деятельности</t>
  </si>
  <si>
    <t>ОП.13</t>
  </si>
  <si>
    <t>Основы педагогического мастерства</t>
  </si>
  <si>
    <t>ОП.14</t>
  </si>
  <si>
    <t>Основы специальной педагогики и психологии</t>
  </si>
  <si>
    <t>ОП.15</t>
  </si>
  <si>
    <t>Каллиграфия</t>
  </si>
  <si>
    <t>ОП.16</t>
  </si>
  <si>
    <t>Основы музыкальной грамотности</t>
  </si>
  <si>
    <t>ОП.17</t>
  </si>
  <si>
    <t>Основы изобразительной грамотности</t>
  </si>
  <si>
    <t>ОП.18</t>
  </si>
  <si>
    <t>Художественная обработка материалов</t>
  </si>
  <si>
    <t>П.00</t>
  </si>
  <si>
    <t>Профессиональный цикл</t>
  </si>
  <si>
    <t>1/11/14</t>
  </si>
  <si>
    <t>ПМ.01</t>
  </si>
  <si>
    <t>Проектирование, реализация и анализ процесса обучения в начальном общем образовании</t>
  </si>
  <si>
    <t>0/4/7</t>
  </si>
  <si>
    <t>МДК.01.01</t>
  </si>
  <si>
    <t>Теоретические основы организации обучения в начальных классах</t>
  </si>
  <si>
    <t>МДК.01.02</t>
  </si>
  <si>
    <t>Русский язык с методикой преподавания</t>
  </si>
  <si>
    <t>МДК.01.03</t>
  </si>
  <si>
    <t>Детская литература с практикумом по выразительному чтению</t>
  </si>
  <si>
    <t>МДК.01.04</t>
  </si>
  <si>
    <t>Теоретические основы начального курса математики с методикой преподавания</t>
  </si>
  <si>
    <t>МДК.01.05</t>
  </si>
  <si>
    <t>Естествознание с методикой преподавания</t>
  </si>
  <si>
    <t>МДК.01.06</t>
  </si>
  <si>
    <t>Обществознание с методикой преподавания</t>
  </si>
  <si>
    <t>МДК.01.07</t>
  </si>
  <si>
    <t>Методика обучения технологии с практикумом</t>
  </si>
  <si>
    <t>МДК.01.08</t>
  </si>
  <si>
    <t>Теория и методика физического воспитания с практикумом</t>
  </si>
  <si>
    <t>УП.01</t>
  </si>
  <si>
    <t>Учебная практика показательных уроков и наблюдений</t>
  </si>
  <si>
    <t>ПП.01</t>
  </si>
  <si>
    <t>Производственная практика пробных уроков</t>
  </si>
  <si>
    <t>Экзамен по модулю ПМ.01</t>
  </si>
  <si>
    <t>Эм</t>
  </si>
  <si>
    <t>ПМ.02</t>
  </si>
  <si>
    <t>Проектирование, реализация и анализ внеурочной деятельности обучающихся</t>
  </si>
  <si>
    <t>0/2/2</t>
  </si>
  <si>
    <t>МДК.02.01</t>
  </si>
  <si>
    <t>Основы организации внеурочной работы</t>
  </si>
  <si>
    <t>УП.02</t>
  </si>
  <si>
    <t>Учебная практика по организации внеурочной деятельности обучающихся</t>
  </si>
  <si>
    <t>ПП.02</t>
  </si>
  <si>
    <t>Производственная практика по организации внеурочной деятельности обучающихся</t>
  </si>
  <si>
    <t>Экзамен по модулю ПМ.02</t>
  </si>
  <si>
    <t>ПМ.03</t>
  </si>
  <si>
    <t>Воспитательная деятельность, в том числе классное руководство</t>
  </si>
  <si>
    <t>0/3/3</t>
  </si>
  <si>
    <t>МДК.03.01</t>
  </si>
  <si>
    <t>Современные программы и технологии воспитания обучающихся начальных классов</t>
  </si>
  <si>
    <t>МДК.03.02</t>
  </si>
  <si>
    <t>Теоретические и методические основы деятельности классного руководителя</t>
  </si>
  <si>
    <t>УП.03.01</t>
  </si>
  <si>
    <t>Учебная практика по  организации воспитательной деятельности обучающихся и классному руководству</t>
  </si>
  <si>
    <t>УП.03.02</t>
  </si>
  <si>
    <t>Учебная практика «Первые дни ребенка в школе»</t>
  </si>
  <si>
    <t>ПП.03.01</t>
  </si>
  <si>
    <t xml:space="preserve">Производственная практика по организации воспитательной деятельности обучающихся и классному руководству </t>
  </si>
  <si>
    <t>ПП.03.02</t>
  </si>
  <si>
    <t xml:space="preserve">Производственная практика в пришкольных лагерях </t>
  </si>
  <si>
    <t>З</t>
  </si>
  <si>
    <t>Экзамен по модулю ПМ.03</t>
  </si>
  <si>
    <t>ПМ.04</t>
  </si>
  <si>
    <t>Преподавание дисциплин художественно-эстетического цикла в начальной школе</t>
  </si>
  <si>
    <t>МДК.04.01</t>
  </si>
  <si>
    <t>Теоретические и методические основы преподавания дисциплин художественно-эстетического цикла  в начальной школе</t>
  </si>
  <si>
    <t>УП.04</t>
  </si>
  <si>
    <t xml:space="preserve">Учебная практика показательных уроков и наблюдений дисциплин художественно-эстетического цикла в начальной школе </t>
  </si>
  <si>
    <t>ПП.04</t>
  </si>
  <si>
    <t>Производственная практика пробных уроков дисциплин художественно-эстетического цикла в начальной школе (рассредоточенно)</t>
  </si>
  <si>
    <t>Экзамен по модулю ПМ.04</t>
  </si>
  <si>
    <t>ПДП</t>
  </si>
  <si>
    <t xml:space="preserve">Производственная практика (преддипломная) </t>
  </si>
  <si>
    <t>ГИА</t>
  </si>
  <si>
    <t>Государственная итоговая аттестация</t>
  </si>
  <si>
    <t xml:space="preserve">Всего </t>
  </si>
  <si>
    <t>1/37/25</t>
  </si>
  <si>
    <t>Всего</t>
  </si>
  <si>
    <t>дисциплин и МДК</t>
  </si>
  <si>
    <t>самостоят. Работы</t>
  </si>
  <si>
    <r>
      <t xml:space="preserve">Государственная (итоговая) аттестация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1.1 Демонстрационный экзамен                                                                                                                                                                                                                                   1.2 Защита дипломного проекта (работы)                                                                                                                                                                                                                                                                  Подготовка и проведение демонстрационного экзамена с 18 мая по 7 июня (всего 3 нед.)                                                                                                                                              Подготовка и защита дипломного проекта (работы) с 8 июня по 28 июня (всего 3 нед.)                                                                     </t>
    </r>
  </si>
  <si>
    <t>учебной практики</t>
  </si>
  <si>
    <t>производст. практики</t>
  </si>
  <si>
    <t>преддиплом. практики</t>
  </si>
  <si>
    <t>экзаменов</t>
  </si>
  <si>
    <t>дифф.зачетов</t>
  </si>
  <si>
    <t>зачетов</t>
  </si>
  <si>
    <t>должно быть</t>
  </si>
  <si>
    <t>семестр</t>
  </si>
  <si>
    <t>часы в семестре</t>
  </si>
  <si>
    <t>недель в семестре</t>
  </si>
  <si>
    <t>на самост. Работу</t>
  </si>
  <si>
    <t>сам нет</t>
  </si>
  <si>
    <t>828ч. -7 ч. Сам=821ч.</t>
  </si>
  <si>
    <t>21н=36 ч. 1н=33 ч.  1н=32ч.</t>
  </si>
  <si>
    <t>остато</t>
  </si>
  <si>
    <t>122354гнор</t>
  </si>
  <si>
    <t>576ч. - 72 (конц.практика) = 504 ч.- 21 сам=483 ч.</t>
  </si>
  <si>
    <t>10н=34ч.3н=36ч.  1н=35ч.</t>
  </si>
  <si>
    <t>864 - 180 (конц.практика)= 684 ч-42ч. сам=642ч.</t>
  </si>
  <si>
    <t>15н=34ч. 4н=33ч.</t>
  </si>
  <si>
    <t>576ч. -88ч. сам=488ч.</t>
  </si>
  <si>
    <t>14н=30ч.  2н=34 ч.</t>
  </si>
  <si>
    <t>468ч. -84ч. Чсам=384ч.</t>
  </si>
  <si>
    <t>10н=30ч.  3н = 28ч.</t>
  </si>
  <si>
    <t>ОГСЭ</t>
  </si>
  <si>
    <t>О.П.</t>
  </si>
  <si>
    <t>ЕН</t>
  </si>
  <si>
    <t>семестры</t>
  </si>
  <si>
    <t>дисциплина</t>
  </si>
  <si>
    <t>всего часов</t>
  </si>
  <si>
    <t>ОГСЭ.02</t>
  </si>
  <si>
    <t>ОГСЭ.06</t>
  </si>
  <si>
    <t>Современные программы и технологии воспитания младших школьников</t>
  </si>
  <si>
    <t>конс</t>
  </si>
  <si>
    <t>экзам</t>
  </si>
  <si>
    <t>ОГСЭ.05</t>
  </si>
  <si>
    <t>Основы организации внеурочной работы (с указанием области деятельности)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</si>
</sst>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\-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</numFmts>
  <fonts count="60"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22" fillId="0" borderId="0" applyFill="0" applyBorder="0" applyAlignment="0" applyProtection="0"/>
    <xf numFmtId="9" fontId="22" fillId="0" borderId="0" applyFill="0" applyBorder="0" applyAlignment="0" applyProtection="0"/>
    <xf numFmtId="178" fontId="22" fillId="0" borderId="0" applyFill="0" applyBorder="0" applyAlignment="0" applyProtection="0"/>
    <xf numFmtId="179" fontId="22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3" fillId="10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7" fillId="0" borderId="10" xfId="0" applyFont="1" applyBorder="1" applyAlignment="1">
      <alignment/>
    </xf>
    <xf numFmtId="0" fontId="3" fillId="10" borderId="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6" borderId="39" xfId="0" applyFont="1" applyFill="1" applyBorder="1" applyAlignment="1">
      <alignment/>
    </xf>
    <xf numFmtId="0" fontId="7" fillId="36" borderId="30" xfId="0" applyFont="1" applyFill="1" applyBorder="1" applyAlignment="1">
      <alignment/>
    </xf>
    <xf numFmtId="180" fontId="9" fillId="36" borderId="29" xfId="0" applyNumberFormat="1" applyFont="1" applyFill="1" applyBorder="1" applyAlignment="1">
      <alignment horizontal="center" vertical="center"/>
    </xf>
    <xf numFmtId="0" fontId="7" fillId="36" borderId="40" xfId="0" applyNumberFormat="1" applyFont="1" applyFill="1" applyBorder="1" applyAlignment="1">
      <alignment horizontal="center" wrapText="1"/>
    </xf>
    <xf numFmtId="49" fontId="3" fillId="35" borderId="10" xfId="15" applyNumberFormat="1" applyFont="1" applyFill="1" applyBorder="1" applyAlignment="1" applyProtection="1">
      <alignment horizontal="center" vertical="center" wrapText="1"/>
      <protection/>
    </xf>
    <xf numFmtId="0" fontId="3" fillId="33" borderId="10" xfId="1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18" borderId="11" xfId="0" applyFont="1" applyFill="1" applyBorder="1" applyAlignment="1">
      <alignment/>
    </xf>
    <xf numFmtId="0" fontId="3" fillId="14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9" fillId="0" borderId="41" xfId="0" applyFont="1" applyBorder="1" applyAlignment="1">
      <alignment/>
    </xf>
    <xf numFmtId="0" fontId="3" fillId="0" borderId="20" xfId="0" applyFont="1" applyBorder="1" applyAlignment="1">
      <alignment/>
    </xf>
    <xf numFmtId="0" fontId="9" fillId="36" borderId="28" xfId="0" applyFont="1" applyFill="1" applyBorder="1" applyAlignment="1">
      <alignment horizontal="left" vertical="center" wrapText="1"/>
    </xf>
    <xf numFmtId="0" fontId="9" fillId="36" borderId="29" xfId="0" applyFont="1" applyFill="1" applyBorder="1" applyAlignment="1">
      <alignment vertical="center" wrapText="1"/>
    </xf>
    <xf numFmtId="180" fontId="9" fillId="36" borderId="29" xfId="0" applyNumberFormat="1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37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9" fillId="36" borderId="28" xfId="0" applyFont="1" applyFill="1" applyBorder="1" applyAlignment="1">
      <alignment horizontal="left" vertical="center"/>
    </xf>
    <xf numFmtId="0" fontId="9" fillId="36" borderId="42" xfId="0" applyFont="1" applyFill="1" applyBorder="1" applyAlignment="1">
      <alignment vertical="center"/>
    </xf>
    <xf numFmtId="0" fontId="9" fillId="36" borderId="4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36" borderId="47" xfId="0" applyFont="1" applyFill="1" applyBorder="1" applyAlignment="1">
      <alignment horizontal="left" vertical="center"/>
    </xf>
    <xf numFmtId="0" fontId="9" fillId="36" borderId="48" xfId="0" applyFont="1" applyFill="1" applyBorder="1" applyAlignment="1">
      <alignment vertical="center" wrapText="1"/>
    </xf>
    <xf numFmtId="49" fontId="9" fillId="36" borderId="49" xfId="0" applyNumberFormat="1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/>
    </xf>
    <xf numFmtId="0" fontId="9" fillId="36" borderId="16" xfId="0" applyFont="1" applyFill="1" applyBorder="1" applyAlignment="1">
      <alignment vertical="center"/>
    </xf>
    <xf numFmtId="0" fontId="7" fillId="38" borderId="16" xfId="0" applyFont="1" applyFill="1" applyBorder="1" applyAlignment="1">
      <alignment wrapText="1"/>
    </xf>
    <xf numFmtId="49" fontId="9" fillId="36" borderId="16" xfId="0" applyNumberFormat="1" applyFont="1" applyFill="1" applyBorder="1" applyAlignment="1">
      <alignment horizontal="center" vertical="center"/>
    </xf>
    <xf numFmtId="0" fontId="9" fillId="36" borderId="16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3" fillId="23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wrapText="1"/>
    </xf>
    <xf numFmtId="0" fontId="3" fillId="0" borderId="50" xfId="0" applyFont="1" applyBorder="1" applyAlignment="1">
      <alignment vertical="center"/>
    </xf>
    <xf numFmtId="0" fontId="3" fillId="15" borderId="19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vertical="center"/>
    </xf>
    <xf numFmtId="0" fontId="7" fillId="38" borderId="31" xfId="0" applyFont="1" applyFill="1" applyBorder="1" applyAlignment="1">
      <alignment wrapText="1"/>
    </xf>
    <xf numFmtId="0" fontId="9" fillId="36" borderId="52" xfId="0" applyFont="1" applyFill="1" applyBorder="1" applyAlignment="1">
      <alignment horizontal="center" vertical="center"/>
    </xf>
    <xf numFmtId="0" fontId="9" fillId="36" borderId="29" xfId="0" applyNumberFormat="1" applyFont="1" applyFill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33" borderId="35" xfId="0" applyFont="1" applyFill="1" applyBorder="1" applyAlignment="1">
      <alignment horizontal="center" vertical="center"/>
    </xf>
    <xf numFmtId="0" fontId="3" fillId="10" borderId="35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10" borderId="44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9" fillId="36" borderId="53" xfId="0" applyFont="1" applyFill="1" applyBorder="1" applyAlignment="1">
      <alignment horizontal="center" vertical="center"/>
    </xf>
    <xf numFmtId="0" fontId="9" fillId="36" borderId="3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0" fillId="14" borderId="0" xfId="0" applyFill="1" applyAlignment="1">
      <alignment/>
    </xf>
    <xf numFmtId="0" fontId="0" fillId="18" borderId="0" xfId="0" applyFill="1" applyAlignment="1">
      <alignment/>
    </xf>
    <xf numFmtId="0" fontId="4" fillId="0" borderId="57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58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3" fillId="33" borderId="56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37" borderId="24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3" fillId="34" borderId="4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6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9" fillId="36" borderId="6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9" fillId="36" borderId="6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3" fillId="15" borderId="44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23" borderId="63" xfId="0" applyFont="1" applyFill="1" applyBorder="1" applyAlignment="1">
      <alignment vertical="center"/>
    </xf>
    <xf numFmtId="0" fontId="3" fillId="31" borderId="32" xfId="0" applyFont="1" applyFill="1" applyBorder="1" applyAlignment="1">
      <alignment vertical="top" wrapText="1"/>
    </xf>
    <xf numFmtId="0" fontId="3" fillId="23" borderId="14" xfId="0" applyFont="1" applyFill="1" applyBorder="1" applyAlignment="1">
      <alignment vertical="center"/>
    </xf>
    <xf numFmtId="0" fontId="3" fillId="31" borderId="13" xfId="0" applyFont="1" applyFill="1" applyBorder="1" applyAlignment="1">
      <alignment vertical="top" wrapText="1"/>
    </xf>
    <xf numFmtId="0" fontId="3" fillId="0" borderId="64" xfId="0" applyFont="1" applyBorder="1" applyAlignment="1">
      <alignment vertical="center"/>
    </xf>
    <xf numFmtId="0" fontId="9" fillId="36" borderId="65" xfId="0" applyFont="1" applyFill="1" applyBorder="1" applyAlignment="1">
      <alignment horizontal="left" vertical="center"/>
    </xf>
    <xf numFmtId="0" fontId="7" fillId="38" borderId="66" xfId="0" applyFont="1" applyFill="1" applyBorder="1" applyAlignment="1">
      <alignment horizontal="left" vertical="center" wrapText="1"/>
    </xf>
    <xf numFmtId="0" fontId="9" fillId="36" borderId="52" xfId="0" applyNumberFormat="1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top" wrapText="1"/>
    </xf>
    <xf numFmtId="0" fontId="3" fillId="0" borderId="45" xfId="0" applyFont="1" applyBorder="1" applyAlignment="1">
      <alignment horizontal="left" vertical="center"/>
    </xf>
    <xf numFmtId="0" fontId="9" fillId="36" borderId="65" xfId="0" applyFont="1" applyFill="1" applyBorder="1" applyAlignment="1">
      <alignment/>
    </xf>
    <xf numFmtId="0" fontId="9" fillId="36" borderId="31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vertical="center" wrapText="1"/>
    </xf>
    <xf numFmtId="0" fontId="3" fillId="0" borderId="67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15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left" vertical="center"/>
    </xf>
    <xf numFmtId="0" fontId="9" fillId="0" borderId="49" xfId="0" applyFont="1" applyBorder="1" applyAlignment="1">
      <alignment vertical="center" wrapText="1"/>
    </xf>
    <xf numFmtId="0" fontId="3" fillId="0" borderId="49" xfId="0" applyFont="1" applyBorder="1" applyAlignment="1">
      <alignment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 wrapText="1"/>
    </xf>
    <xf numFmtId="0" fontId="3" fillId="0" borderId="70" xfId="0" applyFont="1" applyBorder="1" applyAlignment="1">
      <alignment/>
    </xf>
    <xf numFmtId="0" fontId="9" fillId="0" borderId="68" xfId="0" applyFont="1" applyBorder="1" applyAlignment="1">
      <alignment vertical="center"/>
    </xf>
    <xf numFmtId="0" fontId="9" fillId="0" borderId="49" xfId="0" applyFont="1" applyBorder="1" applyAlignment="1">
      <alignment horizontal="right" vertical="center" wrapText="1"/>
    </xf>
    <xf numFmtId="0" fontId="9" fillId="0" borderId="49" xfId="0" applyFont="1" applyBorder="1" applyAlignment="1">
      <alignment horizontal="center" vertical="center"/>
    </xf>
    <xf numFmtId="0" fontId="9" fillId="0" borderId="71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3" xfId="0" applyFont="1" applyBorder="1" applyAlignment="1">
      <alignment horizontal="center" vertical="center" textRotation="90"/>
    </xf>
    <xf numFmtId="0" fontId="9" fillId="0" borderId="45" xfId="0" applyFont="1" applyBorder="1" applyAlignment="1">
      <alignment vertical="top" wrapText="1"/>
    </xf>
    <xf numFmtId="0" fontId="9" fillId="37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center" vertical="center" textRotation="90"/>
    </xf>
    <xf numFmtId="0" fontId="9" fillId="0" borderId="72" xfId="0" applyFont="1" applyBorder="1" applyAlignment="1">
      <alignment horizontal="center" vertical="center" textRotation="90"/>
    </xf>
    <xf numFmtId="0" fontId="15" fillId="0" borderId="0" xfId="0" applyFont="1" applyAlignment="1">
      <alignment/>
    </xf>
    <xf numFmtId="0" fontId="16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59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left" vertical="top" wrapText="1"/>
    </xf>
    <xf numFmtId="0" fontId="17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7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8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3" fillId="0" borderId="55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3" fillId="15" borderId="55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9" xfId="0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workbookViewId="0" topLeftCell="A1">
      <pane xSplit="8" ySplit="6" topLeftCell="I90" activePane="bottomRight" state="frozen"/>
      <selection pane="bottomRight" activeCell="B74" sqref="B74"/>
    </sheetView>
  </sheetViews>
  <sheetFormatPr defaultColWidth="9.140625" defaultRowHeight="15"/>
  <cols>
    <col min="1" max="1" width="9.28125" style="0" customWidth="1"/>
    <col min="2" max="2" width="40.140625" style="0" customWidth="1"/>
    <col min="3" max="3" width="12.140625" style="0" customWidth="1"/>
    <col min="4" max="4" width="10.421875" style="0" customWidth="1"/>
    <col min="5" max="5" width="8.7109375" style="0" customWidth="1"/>
    <col min="6" max="7" width="6.7109375" style="0" customWidth="1"/>
    <col min="8" max="8" width="7.8515625" style="0" customWidth="1"/>
    <col min="9" max="11" width="6.7109375" style="0" customWidth="1"/>
    <col min="12" max="12" width="13.421875" style="0" customWidth="1"/>
    <col min="13" max="21" width="6.7109375" style="0" customWidth="1"/>
    <col min="24" max="24" width="10.140625" style="0" bestFit="1" customWidth="1"/>
    <col min="26" max="26" width="17.7109375" style="0" customWidth="1"/>
    <col min="28" max="28" width="12.421875" style="0" customWidth="1"/>
  </cols>
  <sheetData>
    <row r="1" spans="1:21" ht="13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4" customHeight="1">
      <c r="A2" s="57" t="s">
        <v>1</v>
      </c>
      <c r="B2" s="58" t="s">
        <v>2</v>
      </c>
      <c r="C2" s="59" t="s">
        <v>3</v>
      </c>
      <c r="D2" s="60" t="s">
        <v>4</v>
      </c>
      <c r="E2" s="61" t="s">
        <v>5</v>
      </c>
      <c r="F2" s="61"/>
      <c r="G2" s="61"/>
      <c r="H2" s="61"/>
      <c r="I2" s="61"/>
      <c r="J2" s="61"/>
      <c r="K2" s="61"/>
      <c r="L2" s="61"/>
      <c r="M2" s="61"/>
      <c r="N2" s="146" t="s">
        <v>6</v>
      </c>
      <c r="O2" s="58"/>
      <c r="P2" s="58"/>
      <c r="Q2" s="58"/>
      <c r="R2" s="58"/>
      <c r="S2" s="58"/>
      <c r="T2" s="58"/>
      <c r="U2" s="172"/>
    </row>
    <row r="3" spans="1:21" ht="24" customHeight="1">
      <c r="A3" s="62"/>
      <c r="B3" s="63"/>
      <c r="C3" s="64"/>
      <c r="D3" s="65"/>
      <c r="E3" s="66" t="s">
        <v>7</v>
      </c>
      <c r="F3" s="67" t="s">
        <v>8</v>
      </c>
      <c r="G3" s="67"/>
      <c r="H3" s="67"/>
      <c r="I3" s="67"/>
      <c r="J3" s="67"/>
      <c r="K3" s="67"/>
      <c r="L3" s="67"/>
      <c r="M3" s="67"/>
      <c r="N3" s="147" t="s">
        <v>9</v>
      </c>
      <c r="O3" s="148"/>
      <c r="P3" s="148" t="s">
        <v>10</v>
      </c>
      <c r="Q3" s="148"/>
      <c r="R3" s="148" t="s">
        <v>11</v>
      </c>
      <c r="S3" s="148"/>
      <c r="T3" s="148" t="s">
        <v>12</v>
      </c>
      <c r="U3" s="173"/>
    </row>
    <row r="4" spans="1:21" ht="24" customHeight="1">
      <c r="A4" s="62"/>
      <c r="B4" s="63"/>
      <c r="C4" s="64"/>
      <c r="D4" s="65"/>
      <c r="E4" s="66"/>
      <c r="F4" s="68" t="s">
        <v>13</v>
      </c>
      <c r="G4" s="68"/>
      <c r="H4" s="68"/>
      <c r="I4" s="68"/>
      <c r="J4" s="68"/>
      <c r="K4" s="73" t="s">
        <v>14</v>
      </c>
      <c r="L4" s="149" t="s">
        <v>15</v>
      </c>
      <c r="M4" s="149" t="s">
        <v>16</v>
      </c>
      <c r="N4" s="150" t="s">
        <v>17</v>
      </c>
      <c r="O4" s="150" t="s">
        <v>18</v>
      </c>
      <c r="P4" s="150" t="s">
        <v>19</v>
      </c>
      <c r="Q4" s="150" t="s">
        <v>20</v>
      </c>
      <c r="R4" s="150" t="s">
        <v>21</v>
      </c>
      <c r="S4" s="150" t="s">
        <v>22</v>
      </c>
      <c r="T4" s="150" t="s">
        <v>23</v>
      </c>
      <c r="U4" s="174" t="s">
        <v>24</v>
      </c>
    </row>
    <row r="5" spans="1:23" ht="21" customHeight="1">
      <c r="A5" s="69"/>
      <c r="B5" s="70"/>
      <c r="C5" s="71"/>
      <c r="D5" s="65"/>
      <c r="E5" s="66"/>
      <c r="F5" s="72" t="s">
        <v>25</v>
      </c>
      <c r="G5" s="73" t="s">
        <v>26</v>
      </c>
      <c r="H5" s="74" t="s">
        <v>27</v>
      </c>
      <c r="I5" s="74"/>
      <c r="J5" s="74"/>
      <c r="K5" s="151"/>
      <c r="L5" s="152"/>
      <c r="M5" s="152"/>
      <c r="N5" s="150"/>
      <c r="O5" s="150"/>
      <c r="P5" s="150"/>
      <c r="Q5" s="150"/>
      <c r="R5" s="150"/>
      <c r="S5" s="150"/>
      <c r="T5" s="150"/>
      <c r="U5" s="174"/>
      <c r="V5" s="175"/>
      <c r="W5" s="176"/>
    </row>
    <row r="6" spans="1:23" ht="113.25" customHeight="1">
      <c r="A6" s="75"/>
      <c r="B6" s="76"/>
      <c r="C6" s="77"/>
      <c r="D6" s="78"/>
      <c r="E6" s="79"/>
      <c r="F6" s="80"/>
      <c r="G6" s="81"/>
      <c r="H6" s="80" t="s">
        <v>28</v>
      </c>
      <c r="I6" s="153" t="s">
        <v>29</v>
      </c>
      <c r="J6" s="153" t="s">
        <v>30</v>
      </c>
      <c r="K6" s="81"/>
      <c r="L6" s="154"/>
      <c r="M6" s="154"/>
      <c r="N6" s="155"/>
      <c r="O6" s="155"/>
      <c r="P6" s="155"/>
      <c r="Q6" s="155"/>
      <c r="R6" s="155"/>
      <c r="S6" s="155"/>
      <c r="T6" s="155"/>
      <c r="U6" s="177"/>
      <c r="V6" s="178"/>
      <c r="W6" s="179"/>
    </row>
    <row r="7" spans="1:21" ht="12.75" customHeight="1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  <c r="S7" s="83">
        <v>19</v>
      </c>
      <c r="T7" s="83">
        <v>20</v>
      </c>
      <c r="U7" s="180">
        <v>21</v>
      </c>
    </row>
    <row r="8" spans="1:24" ht="27" customHeight="1">
      <c r="A8" s="84" t="s">
        <v>31</v>
      </c>
      <c r="B8" s="85" t="s">
        <v>32</v>
      </c>
      <c r="C8" s="86" t="s">
        <v>33</v>
      </c>
      <c r="D8" s="87">
        <f>SUM(D9:D23)</f>
        <v>1476</v>
      </c>
      <c r="E8" s="87">
        <f aca="true" t="shared" si="0" ref="E8:U8">SUM(E9:E23)</f>
        <v>0</v>
      </c>
      <c r="F8" s="87">
        <f t="shared" si="0"/>
        <v>1416</v>
      </c>
      <c r="G8" s="87">
        <f t="shared" si="0"/>
        <v>303</v>
      </c>
      <c r="H8" s="87">
        <f t="shared" si="0"/>
        <v>715</v>
      </c>
      <c r="I8" s="87">
        <f t="shared" si="0"/>
        <v>701</v>
      </c>
      <c r="J8" s="87">
        <f t="shared" si="0"/>
        <v>0</v>
      </c>
      <c r="K8" s="87">
        <f t="shared" si="0"/>
        <v>0</v>
      </c>
      <c r="L8" s="87">
        <f t="shared" si="0"/>
        <v>30</v>
      </c>
      <c r="M8" s="87">
        <f t="shared" si="0"/>
        <v>30</v>
      </c>
      <c r="N8" s="87">
        <f t="shared" si="0"/>
        <v>595</v>
      </c>
      <c r="O8" s="87">
        <f t="shared" si="0"/>
        <v>534</v>
      </c>
      <c r="P8" s="87">
        <f t="shared" si="0"/>
        <v>176</v>
      </c>
      <c r="Q8" s="87">
        <f t="shared" si="0"/>
        <v>111</v>
      </c>
      <c r="R8" s="87">
        <f t="shared" si="0"/>
        <v>0</v>
      </c>
      <c r="S8" s="87">
        <f t="shared" si="0"/>
        <v>0</v>
      </c>
      <c r="T8" s="87">
        <f t="shared" si="0"/>
        <v>0</v>
      </c>
      <c r="U8" s="87">
        <f t="shared" si="0"/>
        <v>0</v>
      </c>
      <c r="X8" s="181"/>
    </row>
    <row r="9" spans="1:21" ht="15" customHeight="1">
      <c r="A9" s="5" t="s">
        <v>34</v>
      </c>
      <c r="B9" s="6" t="s">
        <v>35</v>
      </c>
      <c r="C9" s="88" t="s">
        <v>36</v>
      </c>
      <c r="D9" s="89">
        <f>SUM(E9+F9+L9+M9)</f>
        <v>72</v>
      </c>
      <c r="E9" s="90">
        <v>0</v>
      </c>
      <c r="F9" s="90">
        <f>SUM(N9:U9)</f>
        <v>60</v>
      </c>
      <c r="G9" s="90">
        <v>12</v>
      </c>
      <c r="H9" s="90">
        <v>26</v>
      </c>
      <c r="I9" s="90">
        <v>34</v>
      </c>
      <c r="J9" s="90"/>
      <c r="K9" s="89"/>
      <c r="L9" s="90">
        <v>6</v>
      </c>
      <c r="M9" s="90">
        <v>6</v>
      </c>
      <c r="N9" s="44">
        <v>34</v>
      </c>
      <c r="O9" s="45">
        <v>26</v>
      </c>
      <c r="P9" s="34"/>
      <c r="Q9" s="34"/>
      <c r="R9" s="34"/>
      <c r="S9" s="34"/>
      <c r="T9" s="34"/>
      <c r="U9" s="182"/>
    </row>
    <row r="10" spans="1:22" ht="15" customHeight="1">
      <c r="A10" s="91" t="s">
        <v>37</v>
      </c>
      <c r="B10" s="92" t="s">
        <v>38</v>
      </c>
      <c r="C10" s="88" t="s">
        <v>36</v>
      </c>
      <c r="D10" s="89">
        <f aca="true" t="shared" si="1" ref="D10:D23">SUM(E10+F10+L10+M10)</f>
        <v>144</v>
      </c>
      <c r="E10" s="90">
        <v>0</v>
      </c>
      <c r="F10" s="90">
        <f aca="true" t="shared" si="2" ref="F10:F23">SUM(N10:U10)</f>
        <v>132</v>
      </c>
      <c r="G10" s="90">
        <v>26</v>
      </c>
      <c r="H10" s="90">
        <v>59</v>
      </c>
      <c r="I10" s="90">
        <v>73</v>
      </c>
      <c r="J10" s="90"/>
      <c r="K10" s="89"/>
      <c r="L10" s="90">
        <v>6</v>
      </c>
      <c r="M10" s="90">
        <v>6</v>
      </c>
      <c r="N10" s="44">
        <v>34</v>
      </c>
      <c r="O10" s="44">
        <v>46</v>
      </c>
      <c r="P10" s="45">
        <v>52</v>
      </c>
      <c r="Q10" s="34"/>
      <c r="R10" s="34"/>
      <c r="S10" s="34"/>
      <c r="T10" s="34"/>
      <c r="U10" s="182"/>
      <c r="V10" s="183"/>
    </row>
    <row r="11" spans="1:22" ht="15" customHeight="1">
      <c r="A11" s="91" t="s">
        <v>39</v>
      </c>
      <c r="B11" s="92" t="s">
        <v>40</v>
      </c>
      <c r="C11" s="45" t="s">
        <v>36</v>
      </c>
      <c r="D11" s="89">
        <f t="shared" si="1"/>
        <v>340</v>
      </c>
      <c r="E11" s="90">
        <v>0</v>
      </c>
      <c r="F11" s="90">
        <f t="shared" si="2"/>
        <v>328</v>
      </c>
      <c r="G11" s="90">
        <v>56</v>
      </c>
      <c r="H11" s="90">
        <v>220</v>
      </c>
      <c r="I11" s="90">
        <v>108</v>
      </c>
      <c r="J11" s="90"/>
      <c r="K11" s="89"/>
      <c r="L11" s="90">
        <v>6</v>
      </c>
      <c r="M11" s="90">
        <v>6</v>
      </c>
      <c r="N11" s="44">
        <v>68</v>
      </c>
      <c r="O11" s="44">
        <v>69</v>
      </c>
      <c r="P11" s="44">
        <v>80</v>
      </c>
      <c r="Q11" s="45">
        <v>111</v>
      </c>
      <c r="R11" s="34"/>
      <c r="S11" s="34"/>
      <c r="T11" s="34"/>
      <c r="U11" s="182"/>
      <c r="V11" s="183"/>
    </row>
    <row r="12" spans="1:21" ht="15" customHeight="1">
      <c r="A12" s="5" t="s">
        <v>41</v>
      </c>
      <c r="B12" s="6" t="s">
        <v>42</v>
      </c>
      <c r="C12" s="49" t="s">
        <v>43</v>
      </c>
      <c r="D12" s="89">
        <f t="shared" si="1"/>
        <v>72</v>
      </c>
      <c r="E12" s="90">
        <v>0</v>
      </c>
      <c r="F12" s="90">
        <f t="shared" si="2"/>
        <v>72</v>
      </c>
      <c r="G12" s="90">
        <v>20</v>
      </c>
      <c r="H12" s="90">
        <v>0</v>
      </c>
      <c r="I12" s="90">
        <v>72</v>
      </c>
      <c r="J12" s="90"/>
      <c r="K12" s="89"/>
      <c r="L12" s="90"/>
      <c r="M12" s="90"/>
      <c r="N12" s="44">
        <v>34</v>
      </c>
      <c r="O12" s="49">
        <v>38</v>
      </c>
      <c r="P12" s="34"/>
      <c r="Q12" s="34"/>
      <c r="R12" s="34"/>
      <c r="S12" s="34"/>
      <c r="T12" s="34"/>
      <c r="U12" s="182"/>
    </row>
    <row r="13" spans="1:21" ht="15" customHeight="1">
      <c r="A13" s="5" t="s">
        <v>44</v>
      </c>
      <c r="B13" s="6" t="s">
        <v>45</v>
      </c>
      <c r="C13" s="45" t="s">
        <v>36</v>
      </c>
      <c r="D13" s="89">
        <f t="shared" si="1"/>
        <v>108</v>
      </c>
      <c r="E13" s="90">
        <v>0</v>
      </c>
      <c r="F13" s="90">
        <f t="shared" si="2"/>
        <v>96</v>
      </c>
      <c r="G13" s="90">
        <v>65</v>
      </c>
      <c r="H13" s="90">
        <v>40</v>
      </c>
      <c r="I13" s="90">
        <v>56</v>
      </c>
      <c r="J13" s="90"/>
      <c r="K13" s="89"/>
      <c r="L13" s="90">
        <v>6</v>
      </c>
      <c r="M13" s="90">
        <v>6</v>
      </c>
      <c r="N13" s="44">
        <v>51</v>
      </c>
      <c r="O13" s="45">
        <v>45</v>
      </c>
      <c r="P13" s="34"/>
      <c r="Q13" s="34"/>
      <c r="R13" s="34"/>
      <c r="S13" s="34"/>
      <c r="T13" s="34"/>
      <c r="U13" s="182"/>
    </row>
    <row r="14" spans="1:21" ht="15" customHeight="1">
      <c r="A14" s="5" t="s">
        <v>46</v>
      </c>
      <c r="B14" s="6" t="s">
        <v>47</v>
      </c>
      <c r="C14" s="49" t="s">
        <v>43</v>
      </c>
      <c r="D14" s="89">
        <f t="shared" si="1"/>
        <v>108</v>
      </c>
      <c r="E14" s="90">
        <v>0</v>
      </c>
      <c r="F14" s="90">
        <f t="shared" si="2"/>
        <v>108</v>
      </c>
      <c r="G14" s="90">
        <v>0</v>
      </c>
      <c r="H14" s="90">
        <v>86</v>
      </c>
      <c r="I14" s="90">
        <v>22</v>
      </c>
      <c r="J14" s="90"/>
      <c r="K14" s="89"/>
      <c r="L14" s="90"/>
      <c r="M14" s="90"/>
      <c r="N14" s="44">
        <v>51</v>
      </c>
      <c r="O14" s="49">
        <v>57</v>
      </c>
      <c r="P14" s="34"/>
      <c r="Q14" s="34"/>
      <c r="R14" s="34"/>
      <c r="S14" s="34"/>
      <c r="T14" s="34"/>
      <c r="U14" s="182"/>
    </row>
    <row r="15" spans="1:21" ht="15" customHeight="1">
      <c r="A15" s="5" t="s">
        <v>48</v>
      </c>
      <c r="B15" s="6" t="s">
        <v>49</v>
      </c>
      <c r="C15" s="49" t="s">
        <v>43</v>
      </c>
      <c r="D15" s="89">
        <f t="shared" si="1"/>
        <v>72</v>
      </c>
      <c r="E15" s="90">
        <v>0</v>
      </c>
      <c r="F15" s="90">
        <f t="shared" si="2"/>
        <v>72</v>
      </c>
      <c r="G15" s="90">
        <v>6</v>
      </c>
      <c r="H15" s="90">
        <v>34</v>
      </c>
      <c r="I15" s="90">
        <v>38</v>
      </c>
      <c r="J15" s="90"/>
      <c r="K15" s="89"/>
      <c r="L15" s="90"/>
      <c r="M15" s="90"/>
      <c r="N15" s="44">
        <v>29</v>
      </c>
      <c r="O15" s="49">
        <v>43</v>
      </c>
      <c r="P15" s="34"/>
      <c r="Q15" s="34"/>
      <c r="R15" s="34"/>
      <c r="S15" s="34"/>
      <c r="T15" s="34"/>
      <c r="U15" s="182"/>
    </row>
    <row r="16" spans="1:21" ht="15" customHeight="1">
      <c r="A16" s="5" t="s">
        <v>50</v>
      </c>
      <c r="B16" s="6" t="s">
        <v>51</v>
      </c>
      <c r="C16" s="49" t="s">
        <v>43</v>
      </c>
      <c r="D16" s="89">
        <f t="shared" si="1"/>
        <v>72</v>
      </c>
      <c r="E16" s="90">
        <v>0</v>
      </c>
      <c r="F16" s="90">
        <f t="shared" si="2"/>
        <v>72</v>
      </c>
      <c r="G16" s="90">
        <v>12</v>
      </c>
      <c r="H16" s="90">
        <v>52</v>
      </c>
      <c r="I16" s="90">
        <v>20</v>
      </c>
      <c r="J16" s="90"/>
      <c r="K16" s="89"/>
      <c r="L16" s="90"/>
      <c r="M16" s="90"/>
      <c r="N16" s="44">
        <v>34</v>
      </c>
      <c r="O16" s="49">
        <v>38</v>
      </c>
      <c r="P16" s="34"/>
      <c r="Q16" s="34"/>
      <c r="R16" s="34"/>
      <c r="S16" s="34"/>
      <c r="T16" s="34"/>
      <c r="U16" s="182"/>
    </row>
    <row r="17" spans="1:21" ht="15" customHeight="1">
      <c r="A17" s="5" t="s">
        <v>52</v>
      </c>
      <c r="B17" s="6" t="s">
        <v>53</v>
      </c>
      <c r="C17" s="45" t="s">
        <v>36</v>
      </c>
      <c r="D17" s="89">
        <f t="shared" si="1"/>
        <v>136</v>
      </c>
      <c r="E17" s="90">
        <v>0</v>
      </c>
      <c r="F17" s="90">
        <f t="shared" si="2"/>
        <v>124</v>
      </c>
      <c r="G17" s="90">
        <v>0</v>
      </c>
      <c r="H17" s="90">
        <v>78</v>
      </c>
      <c r="I17" s="90">
        <v>46</v>
      </c>
      <c r="J17" s="90"/>
      <c r="K17" s="89"/>
      <c r="L17" s="90">
        <v>6</v>
      </c>
      <c r="M17" s="90">
        <v>6</v>
      </c>
      <c r="N17" s="44">
        <v>34</v>
      </c>
      <c r="O17" s="44">
        <v>46</v>
      </c>
      <c r="P17" s="45">
        <v>44</v>
      </c>
      <c r="Q17" s="34"/>
      <c r="R17" s="34"/>
      <c r="S17" s="34"/>
      <c r="T17" s="34"/>
      <c r="U17" s="182"/>
    </row>
    <row r="18" spans="1:21" ht="15" customHeight="1">
      <c r="A18" s="91" t="s">
        <v>54</v>
      </c>
      <c r="B18" s="6" t="s">
        <v>55</v>
      </c>
      <c r="C18" s="49" t="s">
        <v>43</v>
      </c>
      <c r="D18" s="89">
        <f t="shared" si="1"/>
        <v>72</v>
      </c>
      <c r="E18" s="90">
        <v>0</v>
      </c>
      <c r="F18" s="90">
        <f t="shared" si="2"/>
        <v>72</v>
      </c>
      <c r="G18" s="90">
        <v>18</v>
      </c>
      <c r="H18" s="90">
        <v>30</v>
      </c>
      <c r="I18" s="90">
        <v>42</v>
      </c>
      <c r="J18" s="90"/>
      <c r="K18" s="89"/>
      <c r="L18" s="90"/>
      <c r="M18" s="90"/>
      <c r="N18" s="44">
        <v>34</v>
      </c>
      <c r="O18" s="49">
        <v>38</v>
      </c>
      <c r="P18" s="34"/>
      <c r="Q18" s="34"/>
      <c r="R18" s="34"/>
      <c r="S18" s="34"/>
      <c r="T18" s="34"/>
      <c r="U18" s="182"/>
    </row>
    <row r="19" spans="1:21" ht="15" customHeight="1">
      <c r="A19" s="5" t="s">
        <v>56</v>
      </c>
      <c r="B19" s="6" t="s">
        <v>57</v>
      </c>
      <c r="C19" s="49" t="s">
        <v>43</v>
      </c>
      <c r="D19" s="89">
        <f t="shared" si="1"/>
        <v>72</v>
      </c>
      <c r="E19" s="90">
        <v>0</v>
      </c>
      <c r="F19" s="90">
        <f t="shared" si="2"/>
        <v>72</v>
      </c>
      <c r="G19" s="90">
        <v>16</v>
      </c>
      <c r="H19" s="90">
        <v>42</v>
      </c>
      <c r="I19" s="90">
        <v>30</v>
      </c>
      <c r="J19" s="90"/>
      <c r="K19" s="89"/>
      <c r="L19" s="90"/>
      <c r="M19" s="90"/>
      <c r="N19" s="49">
        <v>72</v>
      </c>
      <c r="O19" s="34"/>
      <c r="P19" s="34"/>
      <c r="Q19" s="34"/>
      <c r="R19" s="34"/>
      <c r="S19" s="34"/>
      <c r="T19" s="34"/>
      <c r="U19" s="182"/>
    </row>
    <row r="20" spans="1:28" ht="15" customHeight="1">
      <c r="A20" s="5" t="s">
        <v>58</v>
      </c>
      <c r="B20" s="6" t="s">
        <v>59</v>
      </c>
      <c r="C20" s="93" t="s">
        <v>60</v>
      </c>
      <c r="D20" s="89">
        <f t="shared" si="1"/>
        <v>72</v>
      </c>
      <c r="E20" s="90">
        <v>0</v>
      </c>
      <c r="F20" s="90">
        <f t="shared" si="2"/>
        <v>72</v>
      </c>
      <c r="G20" s="90">
        <v>20</v>
      </c>
      <c r="H20" s="90">
        <v>14</v>
      </c>
      <c r="I20" s="90">
        <v>58</v>
      </c>
      <c r="J20" s="90"/>
      <c r="K20" s="89"/>
      <c r="L20" s="90"/>
      <c r="M20" s="90"/>
      <c r="N20" s="93">
        <v>34</v>
      </c>
      <c r="O20" s="93">
        <v>38</v>
      </c>
      <c r="P20" s="34"/>
      <c r="Q20" s="34"/>
      <c r="R20" s="34"/>
      <c r="S20" s="34"/>
      <c r="T20" s="34"/>
      <c r="U20" s="182"/>
      <c r="V20" s="184"/>
      <c r="W20" s="185"/>
      <c r="X20" s="185"/>
      <c r="Y20" s="185"/>
      <c r="Z20" s="185"/>
      <c r="AA20" s="185"/>
      <c r="AB20" s="185"/>
    </row>
    <row r="21" spans="1:28" ht="15" customHeight="1">
      <c r="A21" s="5" t="s">
        <v>61</v>
      </c>
      <c r="B21" s="6" t="s">
        <v>62</v>
      </c>
      <c r="C21" s="49" t="s">
        <v>43</v>
      </c>
      <c r="D21" s="89">
        <f t="shared" si="1"/>
        <v>68</v>
      </c>
      <c r="E21" s="90">
        <v>0</v>
      </c>
      <c r="F21" s="90">
        <f t="shared" si="2"/>
        <v>68</v>
      </c>
      <c r="G21" s="90">
        <v>10</v>
      </c>
      <c r="H21" s="90">
        <v>20</v>
      </c>
      <c r="I21" s="90">
        <v>48</v>
      </c>
      <c r="J21" s="90"/>
      <c r="K21" s="89"/>
      <c r="L21" s="90"/>
      <c r="M21" s="90"/>
      <c r="N21" s="44">
        <v>34</v>
      </c>
      <c r="O21" s="49">
        <v>34</v>
      </c>
      <c r="P21" s="34"/>
      <c r="Q21" s="34"/>
      <c r="R21" s="34"/>
      <c r="S21" s="34"/>
      <c r="T21" s="34"/>
      <c r="U21" s="182"/>
      <c r="V21" s="186"/>
      <c r="W21" s="185"/>
      <c r="X21" s="185"/>
      <c r="Y21" s="185"/>
      <c r="Z21" s="185"/>
      <c r="AA21" s="185"/>
      <c r="AB21" s="185"/>
    </row>
    <row r="22" spans="1:23" ht="15" customHeight="1">
      <c r="A22" s="94" t="s">
        <v>63</v>
      </c>
      <c r="B22" s="6" t="s">
        <v>64</v>
      </c>
      <c r="C22" s="49" t="s">
        <v>43</v>
      </c>
      <c r="D22" s="89">
        <f t="shared" si="1"/>
        <v>36</v>
      </c>
      <c r="E22" s="90">
        <v>0</v>
      </c>
      <c r="F22" s="90">
        <f t="shared" si="2"/>
        <v>36</v>
      </c>
      <c r="G22" s="90">
        <v>14</v>
      </c>
      <c r="H22" s="90">
        <v>10</v>
      </c>
      <c r="I22" s="90">
        <v>26</v>
      </c>
      <c r="J22" s="90"/>
      <c r="K22" s="89"/>
      <c r="L22" s="90"/>
      <c r="M22" s="90"/>
      <c r="N22" s="49">
        <v>36</v>
      </c>
      <c r="O22" s="34"/>
      <c r="P22" s="34"/>
      <c r="Q22" s="34"/>
      <c r="R22" s="34"/>
      <c r="S22" s="34"/>
      <c r="T22" s="34"/>
      <c r="U22" s="182"/>
      <c r="W22" s="183"/>
    </row>
    <row r="23" spans="1:23" ht="15" customHeight="1">
      <c r="A23" s="95"/>
      <c r="B23" s="96" t="s">
        <v>65</v>
      </c>
      <c r="C23" s="34"/>
      <c r="D23" s="89">
        <f t="shared" si="1"/>
        <v>32</v>
      </c>
      <c r="E23" s="90">
        <v>0</v>
      </c>
      <c r="F23" s="90">
        <f t="shared" si="2"/>
        <v>32</v>
      </c>
      <c r="G23" s="90">
        <v>28</v>
      </c>
      <c r="H23" s="90">
        <v>4</v>
      </c>
      <c r="I23" s="90">
        <v>28</v>
      </c>
      <c r="J23" s="90"/>
      <c r="K23" s="89"/>
      <c r="L23" s="90"/>
      <c r="M23" s="90"/>
      <c r="N23" s="44">
        <v>16</v>
      </c>
      <c r="O23" s="44">
        <v>16</v>
      </c>
      <c r="P23" s="34"/>
      <c r="Q23" s="34"/>
      <c r="R23" s="34"/>
      <c r="S23" s="34"/>
      <c r="T23" s="34"/>
      <c r="U23" s="182"/>
      <c r="W23" s="183"/>
    </row>
    <row r="24" spans="1:27" ht="25.5" customHeight="1">
      <c r="A24" s="97" t="s">
        <v>66</v>
      </c>
      <c r="B24" s="98" t="s">
        <v>67</v>
      </c>
      <c r="C24" s="99" t="s">
        <v>68</v>
      </c>
      <c r="D24" s="100">
        <f>SUM(D25:D31)</f>
        <v>640</v>
      </c>
      <c r="E24" s="100">
        <f aca="true" t="shared" si="3" ref="E24:U24">SUM(E25:E31)</f>
        <v>36</v>
      </c>
      <c r="F24" s="100">
        <f t="shared" si="3"/>
        <v>580</v>
      </c>
      <c r="G24" s="100">
        <f t="shared" si="3"/>
        <v>241</v>
      </c>
      <c r="H24" s="100">
        <f t="shared" si="3"/>
        <v>211</v>
      </c>
      <c r="I24" s="100">
        <f t="shared" si="3"/>
        <v>369</v>
      </c>
      <c r="J24" s="100">
        <f t="shared" si="3"/>
        <v>0</v>
      </c>
      <c r="K24" s="100">
        <f t="shared" si="3"/>
        <v>0</v>
      </c>
      <c r="L24" s="100">
        <f t="shared" si="3"/>
        <v>12</v>
      </c>
      <c r="M24" s="100">
        <f t="shared" si="3"/>
        <v>12</v>
      </c>
      <c r="N24" s="100">
        <f t="shared" si="3"/>
        <v>17</v>
      </c>
      <c r="O24" s="100">
        <f t="shared" si="3"/>
        <v>46</v>
      </c>
      <c r="P24" s="100">
        <f t="shared" si="3"/>
        <v>80</v>
      </c>
      <c r="Q24" s="100">
        <f t="shared" si="3"/>
        <v>86</v>
      </c>
      <c r="R24" s="100">
        <f t="shared" si="3"/>
        <v>59</v>
      </c>
      <c r="S24" s="100">
        <f t="shared" si="3"/>
        <v>118</v>
      </c>
      <c r="T24" s="100">
        <f t="shared" si="3"/>
        <v>96</v>
      </c>
      <c r="U24" s="100">
        <f t="shared" si="3"/>
        <v>78</v>
      </c>
      <c r="V24" s="187"/>
      <c r="W24" s="188"/>
      <c r="X24" s="189"/>
      <c r="Y24" s="189"/>
      <c r="Z24" s="189"/>
      <c r="AA24" s="189"/>
    </row>
    <row r="25" spans="1:21" ht="15" customHeight="1">
      <c r="A25" s="9" t="s">
        <v>69</v>
      </c>
      <c r="B25" s="10" t="s">
        <v>70</v>
      </c>
      <c r="C25" s="49" t="s">
        <v>43</v>
      </c>
      <c r="D25" s="101">
        <f>SUM(E25+F25+L25+M25+J25)</f>
        <v>72</v>
      </c>
      <c r="E25" s="38">
        <v>0</v>
      </c>
      <c r="F25" s="38">
        <f>SUM(N25:U25)</f>
        <v>72</v>
      </c>
      <c r="G25" s="38">
        <v>0</v>
      </c>
      <c r="H25" s="38">
        <v>72</v>
      </c>
      <c r="I25" s="38">
        <v>0</v>
      </c>
      <c r="J25" s="38"/>
      <c r="K25" s="38"/>
      <c r="L25" s="38"/>
      <c r="M25" s="38"/>
      <c r="N25" s="32"/>
      <c r="O25" s="32"/>
      <c r="P25" s="29">
        <v>32</v>
      </c>
      <c r="Q25" s="30">
        <v>40</v>
      </c>
      <c r="R25" s="32"/>
      <c r="S25" s="32"/>
      <c r="T25" s="32"/>
      <c r="U25" s="43"/>
    </row>
    <row r="26" spans="1:21" ht="13.5" customHeight="1">
      <c r="A26" s="9" t="s">
        <v>71</v>
      </c>
      <c r="B26" s="10" t="s">
        <v>72</v>
      </c>
      <c r="C26" s="45" t="s">
        <v>36</v>
      </c>
      <c r="D26" s="101">
        <f aca="true" t="shared" si="4" ref="D26:D31">SUM(E26+F26+L26+M26+J26)</f>
        <v>180</v>
      </c>
      <c r="E26" s="38">
        <v>25</v>
      </c>
      <c r="F26" s="38">
        <f aca="true" t="shared" si="5" ref="F26:F31">SUM(N26:U26)</f>
        <v>143</v>
      </c>
      <c r="G26" s="38">
        <v>103</v>
      </c>
      <c r="H26" s="38">
        <v>0</v>
      </c>
      <c r="I26" s="38">
        <v>143</v>
      </c>
      <c r="J26" s="38"/>
      <c r="K26" s="38"/>
      <c r="L26" s="38">
        <v>6</v>
      </c>
      <c r="M26" s="38">
        <v>6</v>
      </c>
      <c r="N26" s="32"/>
      <c r="O26" s="32"/>
      <c r="P26" s="29">
        <v>16</v>
      </c>
      <c r="Q26" s="29">
        <v>23</v>
      </c>
      <c r="R26" s="29">
        <v>14</v>
      </c>
      <c r="S26" s="41">
        <v>19</v>
      </c>
      <c r="T26" s="29">
        <v>32</v>
      </c>
      <c r="U26" s="42">
        <v>39</v>
      </c>
    </row>
    <row r="27" spans="1:21" ht="15" customHeight="1">
      <c r="A27" s="9" t="s">
        <v>73</v>
      </c>
      <c r="B27" s="10" t="s">
        <v>74</v>
      </c>
      <c r="C27" s="49" t="s">
        <v>43</v>
      </c>
      <c r="D27" s="101">
        <f t="shared" si="4"/>
        <v>72</v>
      </c>
      <c r="E27" s="38">
        <v>0</v>
      </c>
      <c r="F27" s="38">
        <f t="shared" si="5"/>
        <v>72</v>
      </c>
      <c r="G27" s="38">
        <v>18</v>
      </c>
      <c r="H27" s="102">
        <v>54</v>
      </c>
      <c r="I27" s="38">
        <v>18</v>
      </c>
      <c r="J27" s="38"/>
      <c r="K27" s="38"/>
      <c r="L27" s="38"/>
      <c r="M27" s="38"/>
      <c r="N27" s="32"/>
      <c r="O27" s="32"/>
      <c r="P27" s="32"/>
      <c r="Q27" s="32"/>
      <c r="R27" s="29">
        <v>30</v>
      </c>
      <c r="S27" s="30">
        <v>42</v>
      </c>
      <c r="T27" s="32"/>
      <c r="U27" s="43"/>
    </row>
    <row r="28" spans="1:21" ht="14.25" customHeight="1">
      <c r="A28" s="9" t="s">
        <v>75</v>
      </c>
      <c r="B28" s="10" t="s">
        <v>59</v>
      </c>
      <c r="C28" s="103" t="s">
        <v>76</v>
      </c>
      <c r="D28" s="101">
        <f t="shared" si="4"/>
        <v>144</v>
      </c>
      <c r="E28" s="38">
        <v>0</v>
      </c>
      <c r="F28" s="38">
        <f t="shared" si="5"/>
        <v>144</v>
      </c>
      <c r="G28" s="38">
        <v>60</v>
      </c>
      <c r="H28" s="102">
        <v>6</v>
      </c>
      <c r="I28" s="38">
        <v>138</v>
      </c>
      <c r="J28" s="38"/>
      <c r="K28" s="38"/>
      <c r="L28" s="38"/>
      <c r="M28" s="38"/>
      <c r="N28" s="32"/>
      <c r="O28" s="32"/>
      <c r="P28" s="156">
        <v>16</v>
      </c>
      <c r="Q28" s="156">
        <v>23</v>
      </c>
      <c r="R28" s="156">
        <v>15</v>
      </c>
      <c r="S28" s="156">
        <v>19</v>
      </c>
      <c r="T28" s="156">
        <v>32</v>
      </c>
      <c r="U28" s="190">
        <v>39</v>
      </c>
    </row>
    <row r="29" spans="1:21" ht="15" customHeight="1">
      <c r="A29" s="9" t="s">
        <v>77</v>
      </c>
      <c r="B29" s="10" t="s">
        <v>78</v>
      </c>
      <c r="C29" s="45" t="s">
        <v>36</v>
      </c>
      <c r="D29" s="101">
        <f t="shared" si="4"/>
        <v>52</v>
      </c>
      <c r="E29" s="38">
        <v>0</v>
      </c>
      <c r="F29" s="38">
        <f t="shared" si="5"/>
        <v>40</v>
      </c>
      <c r="G29" s="38">
        <v>0</v>
      </c>
      <c r="H29" s="38">
        <v>40</v>
      </c>
      <c r="I29" s="38">
        <v>0</v>
      </c>
      <c r="J29" s="38"/>
      <c r="K29" s="38"/>
      <c r="L29" s="38">
        <v>6</v>
      </c>
      <c r="M29" s="38">
        <v>6</v>
      </c>
      <c r="N29" s="29">
        <v>17</v>
      </c>
      <c r="O29" s="52">
        <v>23</v>
      </c>
      <c r="P29" s="32"/>
      <c r="Q29" s="32"/>
      <c r="R29" s="32"/>
      <c r="S29" s="32"/>
      <c r="T29" s="32"/>
      <c r="U29" s="43"/>
    </row>
    <row r="30" spans="1:21" ht="14.25" customHeight="1">
      <c r="A30" s="9" t="s">
        <v>79</v>
      </c>
      <c r="B30" s="104" t="s">
        <v>80</v>
      </c>
      <c r="C30" s="49" t="s">
        <v>43</v>
      </c>
      <c r="D30" s="101">
        <f t="shared" si="4"/>
        <v>81</v>
      </c>
      <c r="E30" s="38">
        <v>11</v>
      </c>
      <c r="F30" s="38">
        <f t="shared" si="5"/>
        <v>70</v>
      </c>
      <c r="G30" s="38">
        <v>50</v>
      </c>
      <c r="H30" s="38">
        <v>20</v>
      </c>
      <c r="I30" s="38">
        <v>50</v>
      </c>
      <c r="J30" s="157"/>
      <c r="K30" s="157"/>
      <c r="L30" s="157"/>
      <c r="M30" s="157"/>
      <c r="N30" s="32"/>
      <c r="O30" s="32"/>
      <c r="P30" s="32"/>
      <c r="Q30" s="32"/>
      <c r="R30" s="32"/>
      <c r="S30" s="29">
        <v>38</v>
      </c>
      <c r="T30" s="30">
        <v>32</v>
      </c>
      <c r="U30" s="32"/>
    </row>
    <row r="31" spans="1:24" ht="15" customHeight="1">
      <c r="A31" s="9" t="s">
        <v>81</v>
      </c>
      <c r="B31" s="104" t="s">
        <v>82</v>
      </c>
      <c r="C31" s="49" t="s">
        <v>43</v>
      </c>
      <c r="D31" s="101">
        <f t="shared" si="4"/>
        <v>39</v>
      </c>
      <c r="E31" s="38">
        <v>0</v>
      </c>
      <c r="F31" s="38">
        <f t="shared" si="5"/>
        <v>39</v>
      </c>
      <c r="G31" s="105">
        <v>10</v>
      </c>
      <c r="H31" s="105">
        <v>19</v>
      </c>
      <c r="I31" s="105">
        <v>20</v>
      </c>
      <c r="J31" s="105"/>
      <c r="K31" s="105"/>
      <c r="L31" s="105"/>
      <c r="M31" s="105"/>
      <c r="N31" s="158"/>
      <c r="O31" s="159">
        <v>23</v>
      </c>
      <c r="P31" s="160">
        <v>16</v>
      </c>
      <c r="Q31" s="158"/>
      <c r="R31" s="158"/>
      <c r="S31" s="158"/>
      <c r="T31" s="158"/>
      <c r="U31" s="191"/>
      <c r="V31" s="192"/>
      <c r="W31" s="189"/>
      <c r="X31" s="189"/>
    </row>
    <row r="32" spans="1:24" ht="15" customHeight="1">
      <c r="A32" s="106" t="s">
        <v>83</v>
      </c>
      <c r="B32" s="107" t="s">
        <v>84</v>
      </c>
      <c r="C32" s="108" t="s">
        <v>85</v>
      </c>
      <c r="D32" s="109">
        <f>SUM(D33:D50)</f>
        <v>1250</v>
      </c>
      <c r="E32" s="109">
        <f aca="true" t="shared" si="6" ref="E32:U32">SUM(E33:E50)</f>
        <v>103</v>
      </c>
      <c r="F32" s="109">
        <f t="shared" si="6"/>
        <v>1121</v>
      </c>
      <c r="G32" s="109">
        <f t="shared" si="6"/>
        <v>872</v>
      </c>
      <c r="H32" s="109">
        <f t="shared" si="6"/>
        <v>378</v>
      </c>
      <c r="I32" s="109">
        <f t="shared" si="6"/>
        <v>710</v>
      </c>
      <c r="J32" s="109">
        <f t="shared" si="6"/>
        <v>33</v>
      </c>
      <c r="K32" s="109">
        <f t="shared" si="6"/>
        <v>0</v>
      </c>
      <c r="L32" s="109">
        <f t="shared" si="6"/>
        <v>13</v>
      </c>
      <c r="M32" s="109">
        <f t="shared" si="6"/>
        <v>13</v>
      </c>
      <c r="N32" s="109">
        <f t="shared" si="6"/>
        <v>0</v>
      </c>
      <c r="O32" s="109">
        <f t="shared" si="6"/>
        <v>248</v>
      </c>
      <c r="P32" s="109">
        <f t="shared" si="6"/>
        <v>256</v>
      </c>
      <c r="Q32" s="109">
        <f t="shared" si="6"/>
        <v>184</v>
      </c>
      <c r="R32" s="109">
        <f t="shared" si="6"/>
        <v>70</v>
      </c>
      <c r="S32" s="109">
        <f t="shared" si="6"/>
        <v>95</v>
      </c>
      <c r="T32" s="109">
        <f t="shared" si="6"/>
        <v>112</v>
      </c>
      <c r="U32" s="109">
        <f t="shared" si="6"/>
        <v>156</v>
      </c>
      <c r="W32" s="189"/>
      <c r="X32" s="189"/>
    </row>
    <row r="33" spans="1:24" ht="15" customHeight="1">
      <c r="A33" s="11" t="s">
        <v>86</v>
      </c>
      <c r="B33" s="13" t="s">
        <v>87</v>
      </c>
      <c r="C33" s="49" t="s">
        <v>43</v>
      </c>
      <c r="D33" s="110">
        <f aca="true" t="shared" si="7" ref="D33:D50">SUM(E33+F33+L33+M33)</f>
        <v>81</v>
      </c>
      <c r="E33" s="38">
        <v>3</v>
      </c>
      <c r="F33" s="38">
        <f>SUM(N33:U33)</f>
        <v>78</v>
      </c>
      <c r="G33" s="38">
        <v>42</v>
      </c>
      <c r="H33" s="38">
        <v>36</v>
      </c>
      <c r="I33" s="38">
        <v>42</v>
      </c>
      <c r="J33" s="38"/>
      <c r="K33" s="38"/>
      <c r="L33" s="38"/>
      <c r="M33" s="32"/>
      <c r="N33" s="32"/>
      <c r="O33" s="32"/>
      <c r="P33" s="29">
        <v>32</v>
      </c>
      <c r="Q33" s="30">
        <v>46</v>
      </c>
      <c r="R33" s="32"/>
      <c r="S33" s="32"/>
      <c r="T33" s="32"/>
      <c r="U33" s="43"/>
      <c r="W33" s="193"/>
      <c r="X33" s="189"/>
    </row>
    <row r="34" spans="1:24" ht="15" customHeight="1">
      <c r="A34" s="11" t="s">
        <v>88</v>
      </c>
      <c r="B34" s="13" t="s">
        <v>89</v>
      </c>
      <c r="C34" s="49" t="s">
        <v>43</v>
      </c>
      <c r="D34" s="110">
        <f t="shared" si="7"/>
        <v>82</v>
      </c>
      <c r="E34" s="38">
        <v>4</v>
      </c>
      <c r="F34" s="38">
        <f aca="true" t="shared" si="8" ref="F34:F50">SUM(N34:U34)</f>
        <v>78</v>
      </c>
      <c r="G34" s="38">
        <v>48</v>
      </c>
      <c r="H34" s="38">
        <v>30</v>
      </c>
      <c r="I34" s="38">
        <v>48</v>
      </c>
      <c r="J34" s="38"/>
      <c r="K34" s="38"/>
      <c r="L34" s="38"/>
      <c r="M34" s="32"/>
      <c r="N34" s="32"/>
      <c r="O34" s="32"/>
      <c r="P34" s="29">
        <v>32</v>
      </c>
      <c r="Q34" s="30">
        <v>46</v>
      </c>
      <c r="R34" s="32"/>
      <c r="S34" s="32"/>
      <c r="T34" s="32"/>
      <c r="U34" s="43"/>
      <c r="W34" s="189"/>
      <c r="X34" s="189"/>
    </row>
    <row r="35" spans="1:24" ht="24.75" customHeight="1">
      <c r="A35" s="111" t="s">
        <v>90</v>
      </c>
      <c r="B35" s="12" t="s">
        <v>91</v>
      </c>
      <c r="C35" s="49" t="s">
        <v>43</v>
      </c>
      <c r="D35" s="110">
        <f t="shared" si="7"/>
        <v>39</v>
      </c>
      <c r="E35" s="38">
        <v>0</v>
      </c>
      <c r="F35" s="38">
        <f t="shared" si="8"/>
        <v>39</v>
      </c>
      <c r="G35" s="38">
        <v>21</v>
      </c>
      <c r="H35" s="38">
        <v>18</v>
      </c>
      <c r="I35" s="38">
        <v>21</v>
      </c>
      <c r="J35" s="38"/>
      <c r="K35" s="38"/>
      <c r="L35" s="38"/>
      <c r="M35" s="32"/>
      <c r="N35" s="32"/>
      <c r="O35" s="32"/>
      <c r="P35" s="32"/>
      <c r="Q35" s="32"/>
      <c r="R35" s="32"/>
      <c r="S35" s="32"/>
      <c r="T35" s="32"/>
      <c r="U35" s="53">
        <v>39</v>
      </c>
      <c r="W35" s="194"/>
      <c r="X35" s="189"/>
    </row>
    <row r="36" spans="1:24" ht="27" customHeight="1">
      <c r="A36" s="111" t="s">
        <v>92</v>
      </c>
      <c r="B36" s="12" t="s">
        <v>93</v>
      </c>
      <c r="C36" s="45" t="s">
        <v>36</v>
      </c>
      <c r="D36" s="110">
        <f t="shared" si="7"/>
        <v>70</v>
      </c>
      <c r="E36" s="38">
        <v>0</v>
      </c>
      <c r="F36" s="38">
        <f t="shared" si="8"/>
        <v>62</v>
      </c>
      <c r="G36" s="38">
        <v>62</v>
      </c>
      <c r="H36" s="38">
        <v>14</v>
      </c>
      <c r="I36" s="38">
        <v>48</v>
      </c>
      <c r="J36" s="38"/>
      <c r="K36" s="38"/>
      <c r="L36" s="38">
        <v>4</v>
      </c>
      <c r="M36" s="32">
        <v>4</v>
      </c>
      <c r="N36" s="32"/>
      <c r="O36" s="29">
        <v>23</v>
      </c>
      <c r="P36" s="29">
        <v>16</v>
      </c>
      <c r="Q36" s="52">
        <v>23</v>
      </c>
      <c r="R36" s="32"/>
      <c r="S36" s="32"/>
      <c r="T36" s="32"/>
      <c r="U36" s="43"/>
      <c r="W36" s="189"/>
      <c r="X36" s="189"/>
    </row>
    <row r="37" spans="1:24" ht="15" customHeight="1">
      <c r="A37" s="111" t="s">
        <v>94</v>
      </c>
      <c r="B37" s="13" t="s">
        <v>95</v>
      </c>
      <c r="C37" s="45" t="s">
        <v>36</v>
      </c>
      <c r="D37" s="110">
        <f t="shared" si="7"/>
        <v>82</v>
      </c>
      <c r="E37" s="38">
        <v>0</v>
      </c>
      <c r="F37" s="38">
        <f t="shared" si="8"/>
        <v>76</v>
      </c>
      <c r="G37" s="38">
        <v>40</v>
      </c>
      <c r="H37" s="102">
        <v>36</v>
      </c>
      <c r="I37" s="38">
        <v>40</v>
      </c>
      <c r="J37" s="38"/>
      <c r="K37" s="38"/>
      <c r="L37" s="38">
        <v>3</v>
      </c>
      <c r="M37" s="32">
        <v>3</v>
      </c>
      <c r="N37" s="32"/>
      <c r="O37" s="29">
        <v>44</v>
      </c>
      <c r="P37" s="52">
        <v>32</v>
      </c>
      <c r="Q37" s="32"/>
      <c r="R37" s="32"/>
      <c r="S37" s="32"/>
      <c r="T37" s="32"/>
      <c r="U37" s="43"/>
      <c r="W37" s="193"/>
      <c r="X37" s="189"/>
    </row>
    <row r="38" spans="1:24" ht="25.5" customHeight="1">
      <c r="A38" s="111" t="s">
        <v>96</v>
      </c>
      <c r="B38" s="12" t="s">
        <v>97</v>
      </c>
      <c r="C38" s="49" t="s">
        <v>43</v>
      </c>
      <c r="D38" s="110">
        <f t="shared" si="7"/>
        <v>86</v>
      </c>
      <c r="E38" s="38">
        <v>6</v>
      </c>
      <c r="F38" s="38">
        <f t="shared" si="8"/>
        <v>80</v>
      </c>
      <c r="G38" s="38">
        <v>66</v>
      </c>
      <c r="H38" s="38">
        <v>14</v>
      </c>
      <c r="I38" s="38">
        <v>33</v>
      </c>
      <c r="J38" s="161">
        <v>33</v>
      </c>
      <c r="K38" s="38"/>
      <c r="L38" s="38"/>
      <c r="M38" s="32"/>
      <c r="N38" s="32"/>
      <c r="O38" s="32"/>
      <c r="P38" s="32"/>
      <c r="Q38" s="32"/>
      <c r="R38" s="29">
        <v>42</v>
      </c>
      <c r="S38" s="30">
        <v>38</v>
      </c>
      <c r="T38" s="32"/>
      <c r="U38" s="43"/>
      <c r="W38" s="195"/>
      <c r="X38" s="196"/>
    </row>
    <row r="39" spans="1:24" ht="27" customHeight="1">
      <c r="A39" s="111" t="s">
        <v>98</v>
      </c>
      <c r="B39" s="12" t="s">
        <v>99</v>
      </c>
      <c r="C39" s="49" t="s">
        <v>43</v>
      </c>
      <c r="D39" s="110">
        <f t="shared" si="7"/>
        <v>78</v>
      </c>
      <c r="E39" s="38">
        <v>0</v>
      </c>
      <c r="F39" s="38">
        <f t="shared" si="8"/>
        <v>78</v>
      </c>
      <c r="G39" s="38">
        <v>60</v>
      </c>
      <c r="H39" s="38">
        <v>18</v>
      </c>
      <c r="I39" s="38">
        <v>60</v>
      </c>
      <c r="J39" s="38"/>
      <c r="K39" s="38"/>
      <c r="L39" s="38"/>
      <c r="M39" s="32"/>
      <c r="N39" s="32"/>
      <c r="O39" s="32"/>
      <c r="P39" s="29">
        <v>32</v>
      </c>
      <c r="Q39" s="30">
        <v>46</v>
      </c>
      <c r="R39" s="32"/>
      <c r="S39" s="32"/>
      <c r="T39" s="32"/>
      <c r="U39" s="43"/>
      <c r="W39" s="189"/>
      <c r="X39" s="194"/>
    </row>
    <row r="40" spans="1:24" ht="14.25" customHeight="1">
      <c r="A40" s="11" t="s">
        <v>100</v>
      </c>
      <c r="B40" s="112" t="s">
        <v>101</v>
      </c>
      <c r="C40" s="49" t="s">
        <v>43</v>
      </c>
      <c r="D40" s="110">
        <f t="shared" si="7"/>
        <v>39</v>
      </c>
      <c r="E40" s="113">
        <v>0</v>
      </c>
      <c r="F40" s="113">
        <f t="shared" si="8"/>
        <v>39</v>
      </c>
      <c r="G40" s="113">
        <v>39</v>
      </c>
      <c r="H40" s="113">
        <v>22</v>
      </c>
      <c r="I40" s="113">
        <v>17</v>
      </c>
      <c r="J40" s="113"/>
      <c r="K40" s="113"/>
      <c r="L40" s="113"/>
      <c r="M40" s="162"/>
      <c r="N40" s="162"/>
      <c r="O40" s="162"/>
      <c r="P40" s="163">
        <v>16</v>
      </c>
      <c r="Q40" s="197">
        <v>23</v>
      </c>
      <c r="R40" s="162"/>
      <c r="S40" s="162"/>
      <c r="T40" s="162"/>
      <c r="U40" s="43"/>
      <c r="W40" s="189"/>
      <c r="X40" s="189"/>
    </row>
    <row r="41" spans="1:24" ht="15" customHeight="1">
      <c r="A41" s="11" t="s">
        <v>102</v>
      </c>
      <c r="B41" s="13" t="s">
        <v>103</v>
      </c>
      <c r="C41" s="45" t="s">
        <v>36</v>
      </c>
      <c r="D41" s="110">
        <f t="shared" si="7"/>
        <v>59</v>
      </c>
      <c r="E41" s="90">
        <v>6</v>
      </c>
      <c r="F41" s="90">
        <f t="shared" si="8"/>
        <v>47</v>
      </c>
      <c r="G41" s="90">
        <v>29</v>
      </c>
      <c r="H41" s="90">
        <v>18</v>
      </c>
      <c r="I41" s="90">
        <v>29</v>
      </c>
      <c r="J41" s="90"/>
      <c r="K41" s="90"/>
      <c r="L41" s="90">
        <v>3</v>
      </c>
      <c r="M41" s="34">
        <v>3</v>
      </c>
      <c r="N41" s="34"/>
      <c r="O41" s="34"/>
      <c r="P41" s="34"/>
      <c r="Q41" s="34"/>
      <c r="R41" s="44">
        <v>28</v>
      </c>
      <c r="S41" s="45">
        <v>19</v>
      </c>
      <c r="T41" s="34"/>
      <c r="U41" s="46"/>
      <c r="W41" s="189"/>
      <c r="X41" s="194"/>
    </row>
    <row r="42" spans="1:24" ht="15" customHeight="1">
      <c r="A42" s="11" t="s">
        <v>104</v>
      </c>
      <c r="B42" s="13" t="s">
        <v>105</v>
      </c>
      <c r="C42" s="49" t="s">
        <v>43</v>
      </c>
      <c r="D42" s="110">
        <f t="shared" si="7"/>
        <v>78</v>
      </c>
      <c r="E42" s="90">
        <v>20</v>
      </c>
      <c r="F42" s="90">
        <f t="shared" si="8"/>
        <v>58</v>
      </c>
      <c r="G42" s="90">
        <v>38</v>
      </c>
      <c r="H42" s="90">
        <v>20</v>
      </c>
      <c r="I42" s="90">
        <v>38</v>
      </c>
      <c r="J42" s="90"/>
      <c r="K42" s="90"/>
      <c r="L42" s="90"/>
      <c r="M42" s="34"/>
      <c r="N42" s="34"/>
      <c r="O42" s="34"/>
      <c r="P42" s="34"/>
      <c r="Q42" s="34"/>
      <c r="R42" s="34"/>
      <c r="S42" s="34"/>
      <c r="T42" s="44">
        <v>32</v>
      </c>
      <c r="U42" s="48">
        <v>26</v>
      </c>
      <c r="W42" s="189"/>
      <c r="X42" s="198"/>
    </row>
    <row r="43" spans="1:24" ht="15" customHeight="1">
      <c r="A43" s="11" t="s">
        <v>106</v>
      </c>
      <c r="B43" s="13" t="s">
        <v>107</v>
      </c>
      <c r="C43" s="49" t="s">
        <v>43</v>
      </c>
      <c r="D43" s="110">
        <f t="shared" si="7"/>
        <v>82</v>
      </c>
      <c r="E43" s="90">
        <v>12</v>
      </c>
      <c r="F43" s="90">
        <f t="shared" si="8"/>
        <v>70</v>
      </c>
      <c r="G43" s="90">
        <v>50</v>
      </c>
      <c r="H43" s="90">
        <v>20</v>
      </c>
      <c r="I43" s="90">
        <v>50</v>
      </c>
      <c r="J43" s="90"/>
      <c r="K43" s="90"/>
      <c r="L43" s="90"/>
      <c r="M43" s="34"/>
      <c r="N43" s="34"/>
      <c r="O43" s="34"/>
      <c r="P43" s="34"/>
      <c r="Q43" s="34"/>
      <c r="R43" s="34"/>
      <c r="S43" s="44">
        <v>38</v>
      </c>
      <c r="T43" s="49">
        <v>32</v>
      </c>
      <c r="U43" s="50"/>
      <c r="W43" s="189"/>
      <c r="X43" s="189"/>
    </row>
    <row r="44" spans="1:24" ht="12.75" customHeight="1">
      <c r="A44" s="11" t="s">
        <v>108</v>
      </c>
      <c r="B44" s="12" t="s">
        <v>109</v>
      </c>
      <c r="C44" s="49" t="s">
        <v>43</v>
      </c>
      <c r="D44" s="110">
        <f t="shared" si="7"/>
        <v>51</v>
      </c>
      <c r="E44" s="90">
        <v>12</v>
      </c>
      <c r="F44" s="90">
        <f t="shared" si="8"/>
        <v>39</v>
      </c>
      <c r="G44" s="90">
        <v>39</v>
      </c>
      <c r="H44" s="90">
        <v>33</v>
      </c>
      <c r="I44" s="90">
        <v>6</v>
      </c>
      <c r="J44" s="90"/>
      <c r="K44" s="90"/>
      <c r="L44" s="90"/>
      <c r="M44" s="34"/>
      <c r="N44" s="34"/>
      <c r="O44" s="34"/>
      <c r="P44" s="34"/>
      <c r="Q44" s="34"/>
      <c r="R44" s="34"/>
      <c r="S44" s="34"/>
      <c r="T44" s="34"/>
      <c r="U44" s="48">
        <v>39</v>
      </c>
      <c r="W44" s="189"/>
      <c r="X44" s="193"/>
    </row>
    <row r="45" spans="1:24" ht="14.25" customHeight="1">
      <c r="A45" s="11" t="s">
        <v>110</v>
      </c>
      <c r="B45" s="20" t="s">
        <v>111</v>
      </c>
      <c r="C45" s="49" t="s">
        <v>43</v>
      </c>
      <c r="D45" s="110">
        <f t="shared" si="7"/>
        <v>62</v>
      </c>
      <c r="E45" s="90">
        <v>20</v>
      </c>
      <c r="F45" s="90">
        <f t="shared" si="8"/>
        <v>42</v>
      </c>
      <c r="G45" s="90">
        <v>23</v>
      </c>
      <c r="H45" s="90">
        <v>19</v>
      </c>
      <c r="I45" s="90">
        <v>23</v>
      </c>
      <c r="J45" s="90"/>
      <c r="K45" s="90"/>
      <c r="L45" s="90"/>
      <c r="M45" s="34"/>
      <c r="N45" s="34"/>
      <c r="O45" s="34"/>
      <c r="P45" s="34"/>
      <c r="Q45" s="34"/>
      <c r="R45" s="34"/>
      <c r="S45" s="34"/>
      <c r="T45" s="44">
        <v>16</v>
      </c>
      <c r="U45" s="49">
        <v>26</v>
      </c>
      <c r="W45" s="189"/>
      <c r="X45" s="189"/>
    </row>
    <row r="46" spans="1:24" ht="14.25" customHeight="1">
      <c r="A46" s="36" t="s">
        <v>112</v>
      </c>
      <c r="B46" s="13" t="s">
        <v>113</v>
      </c>
      <c r="C46" s="49" t="s">
        <v>43</v>
      </c>
      <c r="D46" s="110">
        <f t="shared" si="7"/>
        <v>78</v>
      </c>
      <c r="E46" s="90">
        <v>20</v>
      </c>
      <c r="F46" s="90">
        <f t="shared" si="8"/>
        <v>58</v>
      </c>
      <c r="G46" s="90">
        <v>38</v>
      </c>
      <c r="H46" s="90">
        <v>20</v>
      </c>
      <c r="I46" s="90">
        <v>38</v>
      </c>
      <c r="J46" s="90"/>
      <c r="K46" s="90"/>
      <c r="L46" s="90"/>
      <c r="M46" s="34"/>
      <c r="N46" s="34"/>
      <c r="O46" s="34"/>
      <c r="P46" s="34"/>
      <c r="Q46" s="34"/>
      <c r="R46" s="34"/>
      <c r="S46" s="34"/>
      <c r="T46" s="44">
        <v>32</v>
      </c>
      <c r="U46" s="51">
        <v>26</v>
      </c>
      <c r="W46" s="189"/>
      <c r="X46" s="189"/>
    </row>
    <row r="47" spans="1:24" ht="14.25" customHeight="1">
      <c r="A47" s="25" t="s">
        <v>114</v>
      </c>
      <c r="B47" s="20" t="s">
        <v>115</v>
      </c>
      <c r="C47" s="49" t="s">
        <v>43</v>
      </c>
      <c r="D47" s="110">
        <f t="shared" si="7"/>
        <v>43</v>
      </c>
      <c r="E47" s="90">
        <v>0</v>
      </c>
      <c r="F47" s="90">
        <f t="shared" si="8"/>
        <v>43</v>
      </c>
      <c r="G47" s="90">
        <v>43</v>
      </c>
      <c r="H47" s="90">
        <v>0</v>
      </c>
      <c r="I47" s="90">
        <v>43</v>
      </c>
      <c r="J47" s="90"/>
      <c r="K47" s="90"/>
      <c r="L47" s="90"/>
      <c r="M47" s="34"/>
      <c r="N47" s="34"/>
      <c r="O47" s="49">
        <v>43</v>
      </c>
      <c r="P47" s="34"/>
      <c r="Q47" s="34"/>
      <c r="R47" s="34"/>
      <c r="S47" s="34"/>
      <c r="T47" s="34"/>
      <c r="U47" s="182"/>
      <c r="W47" s="189"/>
      <c r="X47" s="189"/>
    </row>
    <row r="48" spans="1:24" ht="14.25" customHeight="1">
      <c r="A48" s="114" t="s">
        <v>116</v>
      </c>
      <c r="B48" s="20" t="s">
        <v>117</v>
      </c>
      <c r="C48" s="49" t="s">
        <v>43</v>
      </c>
      <c r="D48" s="110">
        <f t="shared" si="7"/>
        <v>78</v>
      </c>
      <c r="E48" s="90">
        <v>0</v>
      </c>
      <c r="F48" s="90">
        <f t="shared" si="8"/>
        <v>78</v>
      </c>
      <c r="G48" s="90">
        <v>78</v>
      </c>
      <c r="H48" s="90">
        <v>20</v>
      </c>
      <c r="I48" s="90">
        <v>58</v>
      </c>
      <c r="J48" s="90"/>
      <c r="K48" s="90"/>
      <c r="L48" s="90"/>
      <c r="M48" s="34"/>
      <c r="N48" s="34"/>
      <c r="O48" s="44">
        <v>46</v>
      </c>
      <c r="P48" s="49">
        <v>32</v>
      </c>
      <c r="Q48" s="34"/>
      <c r="R48" s="34"/>
      <c r="S48" s="34"/>
      <c r="T48" s="34"/>
      <c r="U48" s="199"/>
      <c r="W48" s="189"/>
      <c r="X48" s="189"/>
    </row>
    <row r="49" spans="1:24" ht="14.25" customHeight="1">
      <c r="A49" s="115" t="s">
        <v>118</v>
      </c>
      <c r="B49" s="20" t="s">
        <v>119</v>
      </c>
      <c r="C49" s="49" t="s">
        <v>43</v>
      </c>
      <c r="D49" s="110">
        <f t="shared" si="7"/>
        <v>78</v>
      </c>
      <c r="E49" s="90">
        <v>0</v>
      </c>
      <c r="F49" s="90">
        <f t="shared" si="8"/>
        <v>78</v>
      </c>
      <c r="G49" s="90">
        <v>78</v>
      </c>
      <c r="H49" s="90">
        <v>20</v>
      </c>
      <c r="I49" s="90">
        <v>58</v>
      </c>
      <c r="J49" s="90"/>
      <c r="K49" s="90"/>
      <c r="L49" s="90"/>
      <c r="M49" s="34"/>
      <c r="N49" s="34"/>
      <c r="O49" s="44">
        <v>46</v>
      </c>
      <c r="P49" s="49">
        <v>32</v>
      </c>
      <c r="Q49" s="34"/>
      <c r="R49" s="34"/>
      <c r="S49" s="34"/>
      <c r="T49" s="34"/>
      <c r="U49" s="50"/>
      <c r="W49" s="189"/>
      <c r="X49" s="189"/>
    </row>
    <row r="50" spans="1:26" ht="15" customHeight="1">
      <c r="A50" s="116" t="s">
        <v>120</v>
      </c>
      <c r="B50" s="117" t="s">
        <v>121</v>
      </c>
      <c r="C50" s="118" t="s">
        <v>36</v>
      </c>
      <c r="D50" s="119">
        <f t="shared" si="7"/>
        <v>84</v>
      </c>
      <c r="E50" s="120">
        <v>0</v>
      </c>
      <c r="F50" s="121">
        <f t="shared" si="8"/>
        <v>78</v>
      </c>
      <c r="G50" s="120">
        <v>78</v>
      </c>
      <c r="H50" s="120">
        <v>20</v>
      </c>
      <c r="I50" s="120">
        <v>58</v>
      </c>
      <c r="J50" s="120"/>
      <c r="K50" s="164"/>
      <c r="L50" s="164">
        <v>3</v>
      </c>
      <c r="M50" s="165">
        <v>3</v>
      </c>
      <c r="N50" s="165"/>
      <c r="O50" s="166">
        <v>46</v>
      </c>
      <c r="P50" s="167">
        <v>32</v>
      </c>
      <c r="Q50" s="200"/>
      <c r="R50" s="200"/>
      <c r="S50" s="200"/>
      <c r="T50" s="200"/>
      <c r="U50" s="201"/>
      <c r="Z50" s="210"/>
    </row>
    <row r="51" spans="1:26" ht="15" customHeight="1">
      <c r="A51" s="122" t="s">
        <v>122</v>
      </c>
      <c r="B51" s="123" t="s">
        <v>123</v>
      </c>
      <c r="C51" s="124" t="s">
        <v>124</v>
      </c>
      <c r="D51" s="125">
        <f aca="true" t="shared" si="9" ref="D51:U51">SUM(D52+D64+D69+D77)</f>
        <v>2214</v>
      </c>
      <c r="E51" s="125">
        <f t="shared" si="9"/>
        <v>103</v>
      </c>
      <c r="F51" s="125">
        <f t="shared" si="9"/>
        <v>1969</v>
      </c>
      <c r="G51" s="125">
        <f t="shared" si="9"/>
        <v>1969</v>
      </c>
      <c r="H51" s="125">
        <f t="shared" si="9"/>
        <v>474</v>
      </c>
      <c r="I51" s="125">
        <f t="shared" si="9"/>
        <v>739</v>
      </c>
      <c r="J51" s="125">
        <f t="shared" si="9"/>
        <v>0</v>
      </c>
      <c r="K51" s="125">
        <f t="shared" si="9"/>
        <v>756</v>
      </c>
      <c r="L51" s="125">
        <f t="shared" si="9"/>
        <v>63</v>
      </c>
      <c r="M51" s="125">
        <f t="shared" si="9"/>
        <v>79</v>
      </c>
      <c r="N51" s="125">
        <f t="shared" si="9"/>
        <v>0</v>
      </c>
      <c r="O51" s="125">
        <f t="shared" si="9"/>
        <v>0</v>
      </c>
      <c r="P51" s="125">
        <f t="shared" si="9"/>
        <v>64</v>
      </c>
      <c r="Q51" s="125">
        <f t="shared" si="9"/>
        <v>440</v>
      </c>
      <c r="R51" s="125">
        <f t="shared" si="9"/>
        <v>426</v>
      </c>
      <c r="S51" s="125">
        <f t="shared" si="9"/>
        <v>609</v>
      </c>
      <c r="T51" s="125">
        <f t="shared" si="9"/>
        <v>280</v>
      </c>
      <c r="U51" s="202">
        <f t="shared" si="9"/>
        <v>150</v>
      </c>
      <c r="V51" s="203"/>
      <c r="W51" s="203"/>
      <c r="X51" s="203"/>
      <c r="Z51" s="210"/>
    </row>
    <row r="52" spans="1:26" ht="32.25" customHeight="1">
      <c r="A52" s="126" t="s">
        <v>125</v>
      </c>
      <c r="B52" s="127" t="s">
        <v>126</v>
      </c>
      <c r="C52" s="128" t="s">
        <v>127</v>
      </c>
      <c r="D52" s="129">
        <f>SUM(D53:D63)</f>
        <v>1279</v>
      </c>
      <c r="E52" s="130">
        <f>SUM(E53:E62)</f>
        <v>91</v>
      </c>
      <c r="F52" s="130">
        <f aca="true" t="shared" si="10" ref="F52:M52">SUM(F53:F63)</f>
        <v>1112</v>
      </c>
      <c r="G52" s="130">
        <f t="shared" si="10"/>
        <v>1112</v>
      </c>
      <c r="H52" s="130">
        <f t="shared" si="10"/>
        <v>335</v>
      </c>
      <c r="I52" s="168">
        <f t="shared" si="10"/>
        <v>489</v>
      </c>
      <c r="J52" s="169">
        <f t="shared" si="10"/>
        <v>0</v>
      </c>
      <c r="K52" s="169">
        <f t="shared" si="10"/>
        <v>288</v>
      </c>
      <c r="L52" s="169">
        <f t="shared" si="10"/>
        <v>36</v>
      </c>
      <c r="M52" s="169">
        <f t="shared" si="10"/>
        <v>40</v>
      </c>
      <c r="N52" s="169">
        <f aca="true" t="shared" si="11" ref="N52:U52">SUM(N53:N62)</f>
        <v>0</v>
      </c>
      <c r="O52" s="169">
        <f t="shared" si="11"/>
        <v>0</v>
      </c>
      <c r="P52" s="169">
        <f t="shared" si="11"/>
        <v>32</v>
      </c>
      <c r="Q52" s="169">
        <f t="shared" si="11"/>
        <v>161</v>
      </c>
      <c r="R52" s="169">
        <f t="shared" si="11"/>
        <v>98</v>
      </c>
      <c r="S52" s="169">
        <f t="shared" si="11"/>
        <v>391</v>
      </c>
      <c r="T52" s="169">
        <f t="shared" si="11"/>
        <v>280</v>
      </c>
      <c r="U52" s="204">
        <f t="shared" si="11"/>
        <v>150</v>
      </c>
      <c r="Z52" s="210"/>
    </row>
    <row r="53" spans="1:26" ht="26.25" customHeight="1">
      <c r="A53" s="16" t="s">
        <v>128</v>
      </c>
      <c r="B53" s="17" t="s">
        <v>129</v>
      </c>
      <c r="C53" s="45" t="s">
        <v>36</v>
      </c>
      <c r="D53" s="131">
        <f aca="true" t="shared" si="12" ref="D53:D63">SUM(E53+F53+J53+L53+M53)</f>
        <v>109</v>
      </c>
      <c r="E53" s="90">
        <v>0</v>
      </c>
      <c r="F53" s="132">
        <f>SUM(N53:U53)</f>
        <v>101</v>
      </c>
      <c r="G53" s="132">
        <v>101</v>
      </c>
      <c r="H53" s="90">
        <v>78</v>
      </c>
      <c r="I53" s="170">
        <v>23</v>
      </c>
      <c r="J53" s="102"/>
      <c r="K53" s="171"/>
      <c r="L53" s="32">
        <v>4</v>
      </c>
      <c r="M53" s="32">
        <v>4</v>
      </c>
      <c r="N53" s="32"/>
      <c r="O53" s="32"/>
      <c r="P53" s="29">
        <v>32</v>
      </c>
      <c r="Q53" s="52">
        <v>69</v>
      </c>
      <c r="R53" s="32"/>
      <c r="S53" s="32"/>
      <c r="T53" s="32"/>
      <c r="U53" s="43"/>
      <c r="V53" s="205"/>
      <c r="Z53" s="210"/>
    </row>
    <row r="54" spans="1:21" ht="18" customHeight="1">
      <c r="A54" s="16" t="s">
        <v>130</v>
      </c>
      <c r="B54" s="17" t="s">
        <v>131</v>
      </c>
      <c r="C54" s="45" t="s">
        <v>36</v>
      </c>
      <c r="D54" s="131">
        <f t="shared" si="12"/>
        <v>224</v>
      </c>
      <c r="E54" s="90">
        <v>26</v>
      </c>
      <c r="F54" s="132">
        <f aca="true" t="shared" si="13" ref="F54:F63">SUM(N54:U54)</f>
        <v>186</v>
      </c>
      <c r="G54" s="132">
        <v>186</v>
      </c>
      <c r="H54" s="90">
        <v>90</v>
      </c>
      <c r="I54" s="170">
        <v>96</v>
      </c>
      <c r="J54" s="102"/>
      <c r="K54" s="38"/>
      <c r="L54" s="32">
        <v>6</v>
      </c>
      <c r="M54" s="32">
        <v>6</v>
      </c>
      <c r="N54" s="32"/>
      <c r="O54" s="32"/>
      <c r="P54" s="32"/>
      <c r="Q54" s="32"/>
      <c r="R54" s="29">
        <v>42</v>
      </c>
      <c r="S54" s="29">
        <v>57</v>
      </c>
      <c r="T54" s="29">
        <v>48</v>
      </c>
      <c r="U54" s="42">
        <v>39</v>
      </c>
    </row>
    <row r="55" spans="1:21" ht="24" customHeight="1">
      <c r="A55" s="16" t="s">
        <v>132</v>
      </c>
      <c r="B55" s="133" t="s">
        <v>133</v>
      </c>
      <c r="C55" s="45" t="s">
        <v>36</v>
      </c>
      <c r="D55" s="131">
        <f t="shared" si="12"/>
        <v>113</v>
      </c>
      <c r="E55" s="90">
        <v>12</v>
      </c>
      <c r="F55" s="132">
        <f t="shared" si="13"/>
        <v>89</v>
      </c>
      <c r="G55" s="132">
        <v>89</v>
      </c>
      <c r="H55" s="90">
        <v>19</v>
      </c>
      <c r="I55" s="170">
        <v>70</v>
      </c>
      <c r="J55" s="102"/>
      <c r="K55" s="38"/>
      <c r="L55" s="32">
        <v>6</v>
      </c>
      <c r="M55" s="32">
        <v>6</v>
      </c>
      <c r="N55" s="32"/>
      <c r="O55" s="32"/>
      <c r="P55" s="32"/>
      <c r="Q55" s="32"/>
      <c r="R55" s="32"/>
      <c r="S55" s="29">
        <v>57</v>
      </c>
      <c r="T55" s="52">
        <v>32</v>
      </c>
      <c r="U55" s="43"/>
    </row>
    <row r="56" spans="1:21" ht="22.5" customHeight="1">
      <c r="A56" s="134" t="s">
        <v>134</v>
      </c>
      <c r="B56" s="133" t="s">
        <v>135</v>
      </c>
      <c r="C56" s="49" t="s">
        <v>43</v>
      </c>
      <c r="D56" s="131">
        <f t="shared" si="12"/>
        <v>184</v>
      </c>
      <c r="E56" s="90">
        <v>24</v>
      </c>
      <c r="F56" s="132">
        <f t="shared" si="13"/>
        <v>160</v>
      </c>
      <c r="G56" s="132">
        <v>160</v>
      </c>
      <c r="H56" s="90">
        <v>64</v>
      </c>
      <c r="I56" s="170">
        <v>96</v>
      </c>
      <c r="J56" s="102"/>
      <c r="K56" s="38"/>
      <c r="L56" s="32"/>
      <c r="M56" s="32"/>
      <c r="N56" s="32"/>
      <c r="O56" s="32"/>
      <c r="P56" s="32"/>
      <c r="Q56" s="32"/>
      <c r="R56" s="32"/>
      <c r="S56" s="29">
        <v>57</v>
      </c>
      <c r="T56" s="29">
        <v>64</v>
      </c>
      <c r="U56" s="53">
        <v>39</v>
      </c>
    </row>
    <row r="57" spans="1:21" ht="14.25" customHeight="1">
      <c r="A57" s="134" t="s">
        <v>136</v>
      </c>
      <c r="B57" s="133" t="s">
        <v>137</v>
      </c>
      <c r="C57" s="45" t="s">
        <v>36</v>
      </c>
      <c r="D57" s="131">
        <f t="shared" si="12"/>
        <v>94</v>
      </c>
      <c r="E57" s="90">
        <v>12</v>
      </c>
      <c r="F57" s="132">
        <f t="shared" si="13"/>
        <v>70</v>
      </c>
      <c r="G57" s="132">
        <v>70</v>
      </c>
      <c r="H57" s="90">
        <v>19</v>
      </c>
      <c r="I57" s="170">
        <v>51</v>
      </c>
      <c r="J57" s="102"/>
      <c r="K57" s="38"/>
      <c r="L57" s="32">
        <v>6</v>
      </c>
      <c r="M57" s="32">
        <v>6</v>
      </c>
      <c r="N57" s="32"/>
      <c r="O57" s="32"/>
      <c r="P57" s="32"/>
      <c r="Q57" s="32"/>
      <c r="R57" s="32"/>
      <c r="S57" s="29">
        <v>38</v>
      </c>
      <c r="T57" s="52">
        <v>32</v>
      </c>
      <c r="U57" s="43"/>
    </row>
    <row r="58" spans="1:21" ht="12.75" customHeight="1">
      <c r="A58" s="134" t="s">
        <v>138</v>
      </c>
      <c r="B58" s="135" t="s">
        <v>139</v>
      </c>
      <c r="C58" s="45" t="s">
        <v>36</v>
      </c>
      <c r="D58" s="131">
        <f t="shared" si="12"/>
        <v>94</v>
      </c>
      <c r="E58" s="90">
        <v>12</v>
      </c>
      <c r="F58" s="132">
        <f t="shared" si="13"/>
        <v>70</v>
      </c>
      <c r="G58" s="132">
        <v>70</v>
      </c>
      <c r="H58" s="90">
        <v>19</v>
      </c>
      <c r="I58" s="170">
        <v>51</v>
      </c>
      <c r="J58" s="102"/>
      <c r="K58" s="38"/>
      <c r="L58" s="32">
        <v>6</v>
      </c>
      <c r="M58" s="32">
        <v>6</v>
      </c>
      <c r="N58" s="32"/>
      <c r="O58" s="32"/>
      <c r="P58" s="32"/>
      <c r="Q58" s="32"/>
      <c r="R58" s="32"/>
      <c r="S58" s="29">
        <v>38</v>
      </c>
      <c r="T58" s="52">
        <v>32</v>
      </c>
      <c r="U58" s="43"/>
    </row>
    <row r="59" spans="1:23" ht="12" customHeight="1">
      <c r="A59" s="134" t="s">
        <v>140</v>
      </c>
      <c r="B59" s="136" t="s">
        <v>141</v>
      </c>
      <c r="C59" s="45" t="s">
        <v>36</v>
      </c>
      <c r="D59" s="131">
        <f t="shared" si="12"/>
        <v>85</v>
      </c>
      <c r="E59" s="90">
        <v>3</v>
      </c>
      <c r="F59" s="132">
        <f t="shared" si="13"/>
        <v>74</v>
      </c>
      <c r="G59" s="132">
        <v>74</v>
      </c>
      <c r="H59" s="90">
        <v>23</v>
      </c>
      <c r="I59" s="170">
        <v>51</v>
      </c>
      <c r="J59" s="102"/>
      <c r="K59" s="38"/>
      <c r="L59" s="32">
        <v>4</v>
      </c>
      <c r="M59" s="32">
        <v>4</v>
      </c>
      <c r="N59" s="32"/>
      <c r="O59" s="32"/>
      <c r="P59" s="32"/>
      <c r="Q59" s="29">
        <v>46</v>
      </c>
      <c r="R59" s="52">
        <v>28</v>
      </c>
      <c r="S59" s="32"/>
      <c r="T59" s="32"/>
      <c r="U59" s="43"/>
      <c r="W59" s="206"/>
    </row>
    <row r="60" spans="1:23" ht="24" customHeight="1">
      <c r="A60" s="134" t="s">
        <v>142</v>
      </c>
      <c r="B60" s="17" t="s">
        <v>143</v>
      </c>
      <c r="C60" s="49" t="s">
        <v>43</v>
      </c>
      <c r="D60" s="131">
        <f t="shared" si="12"/>
        <v>76</v>
      </c>
      <c r="E60" s="90">
        <v>2</v>
      </c>
      <c r="F60" s="132">
        <f t="shared" si="13"/>
        <v>74</v>
      </c>
      <c r="G60" s="132">
        <v>74</v>
      </c>
      <c r="H60" s="90">
        <v>23</v>
      </c>
      <c r="I60" s="170">
        <v>51</v>
      </c>
      <c r="J60" s="38"/>
      <c r="K60" s="38"/>
      <c r="L60" s="32"/>
      <c r="M60" s="32"/>
      <c r="N60" s="32"/>
      <c r="O60" s="32"/>
      <c r="P60" s="32"/>
      <c r="Q60" s="29">
        <v>46</v>
      </c>
      <c r="R60" s="30">
        <v>28</v>
      </c>
      <c r="S60" s="32"/>
      <c r="T60" s="32"/>
      <c r="U60" s="43"/>
      <c r="W60" s="206"/>
    </row>
    <row r="61" spans="1:21" ht="12" customHeight="1">
      <c r="A61" s="137" t="s">
        <v>144</v>
      </c>
      <c r="B61" s="138" t="s">
        <v>145</v>
      </c>
      <c r="C61" s="49" t="s">
        <v>43</v>
      </c>
      <c r="D61" s="131">
        <f t="shared" si="12"/>
        <v>72</v>
      </c>
      <c r="E61" s="90"/>
      <c r="F61" s="132">
        <f t="shared" si="13"/>
        <v>72</v>
      </c>
      <c r="G61" s="132">
        <v>72</v>
      </c>
      <c r="H61" s="90"/>
      <c r="I61" s="170"/>
      <c r="J61" s="38"/>
      <c r="K61" s="38">
        <v>72</v>
      </c>
      <c r="L61" s="32"/>
      <c r="M61" s="32"/>
      <c r="N61" s="32"/>
      <c r="O61" s="32"/>
      <c r="P61" s="32"/>
      <c r="Q61" s="32"/>
      <c r="R61" s="32"/>
      <c r="S61" s="30">
        <v>72</v>
      </c>
      <c r="T61" s="32"/>
      <c r="U61" s="43"/>
    </row>
    <row r="62" spans="1:21" ht="12" customHeight="1">
      <c r="A62" s="137" t="s">
        <v>146</v>
      </c>
      <c r="B62" s="138" t="s">
        <v>147</v>
      </c>
      <c r="C62" s="49" t="s">
        <v>43</v>
      </c>
      <c r="D62" s="131">
        <f t="shared" si="12"/>
        <v>216</v>
      </c>
      <c r="E62" s="90"/>
      <c r="F62" s="132">
        <f t="shared" si="13"/>
        <v>216</v>
      </c>
      <c r="G62" s="132">
        <v>216</v>
      </c>
      <c r="H62" s="90"/>
      <c r="I62" s="170"/>
      <c r="J62" s="38"/>
      <c r="K62" s="38">
        <v>216</v>
      </c>
      <c r="L62" s="32"/>
      <c r="M62" s="32"/>
      <c r="N62" s="32"/>
      <c r="O62" s="32"/>
      <c r="P62" s="32"/>
      <c r="Q62" s="32"/>
      <c r="R62" s="32"/>
      <c r="S62" s="29">
        <v>72</v>
      </c>
      <c r="T62" s="29">
        <v>72</v>
      </c>
      <c r="U62" s="53">
        <v>72</v>
      </c>
    </row>
    <row r="63" spans="1:26" ht="15" customHeight="1">
      <c r="A63" s="139"/>
      <c r="B63" s="21" t="s">
        <v>148</v>
      </c>
      <c r="C63" s="140" t="s">
        <v>149</v>
      </c>
      <c r="D63" s="131">
        <f t="shared" si="12"/>
        <v>12</v>
      </c>
      <c r="E63" s="120"/>
      <c r="F63" s="132">
        <f t="shared" si="13"/>
        <v>0</v>
      </c>
      <c r="G63" s="120"/>
      <c r="H63" s="120"/>
      <c r="I63" s="113"/>
      <c r="J63" s="113"/>
      <c r="K63" s="113"/>
      <c r="L63" s="113">
        <v>4</v>
      </c>
      <c r="M63" s="113">
        <v>8</v>
      </c>
      <c r="N63" s="113"/>
      <c r="O63" s="113"/>
      <c r="P63" s="113"/>
      <c r="Q63" s="207"/>
      <c r="R63" s="207"/>
      <c r="S63" s="207"/>
      <c r="T63" s="162"/>
      <c r="U63" s="208"/>
      <c r="Z63" s="211"/>
    </row>
    <row r="64" spans="1:26" ht="25.5" customHeight="1">
      <c r="A64" s="141" t="s">
        <v>150</v>
      </c>
      <c r="B64" s="142" t="s">
        <v>151</v>
      </c>
      <c r="C64" s="143" t="s">
        <v>152</v>
      </c>
      <c r="D64" s="144">
        <f>SUM(D65:D68)</f>
        <v>229</v>
      </c>
      <c r="E64" s="145">
        <f>SUM(E65:E67)</f>
        <v>0</v>
      </c>
      <c r="F64" s="145">
        <f>SUM(F65:F67)</f>
        <v>209</v>
      </c>
      <c r="G64" s="145">
        <f>SUM(G65:G68)</f>
        <v>209</v>
      </c>
      <c r="H64" s="145">
        <f>SUM(H65:H67)</f>
        <v>32</v>
      </c>
      <c r="I64" s="145">
        <f>SUM(I65:I67)</f>
        <v>69</v>
      </c>
      <c r="J64" s="145">
        <f>SUM(J65:J67)</f>
        <v>0</v>
      </c>
      <c r="K64" s="145">
        <f>SUM(K65:K67)</f>
        <v>108</v>
      </c>
      <c r="L64" s="145">
        <f>SUM(L65:L68)</f>
        <v>8</v>
      </c>
      <c r="M64" s="145">
        <f>SUM(M65:M68)</f>
        <v>12</v>
      </c>
      <c r="N64" s="145">
        <f aca="true" t="shared" si="14" ref="N64:U64">SUM(N65:N67)</f>
        <v>0</v>
      </c>
      <c r="O64" s="145">
        <f t="shared" si="14"/>
        <v>0</v>
      </c>
      <c r="P64" s="145">
        <f t="shared" si="14"/>
        <v>32</v>
      </c>
      <c r="Q64" s="145">
        <f t="shared" si="14"/>
        <v>105</v>
      </c>
      <c r="R64" s="145">
        <f t="shared" si="14"/>
        <v>72</v>
      </c>
      <c r="S64" s="145">
        <f t="shared" si="14"/>
        <v>0</v>
      </c>
      <c r="T64" s="145">
        <f t="shared" si="14"/>
        <v>0</v>
      </c>
      <c r="U64" s="209">
        <f t="shared" si="14"/>
        <v>0</v>
      </c>
      <c r="X64" s="206"/>
      <c r="Z64" s="211"/>
    </row>
    <row r="65" spans="1:26" ht="13.5" customHeight="1">
      <c r="A65" s="22" t="s">
        <v>153</v>
      </c>
      <c r="B65" s="212" t="s">
        <v>154</v>
      </c>
      <c r="C65" s="45" t="s">
        <v>36</v>
      </c>
      <c r="D65" s="213">
        <f>SUM(E65+F65+J65+L65+M65)</f>
        <v>109</v>
      </c>
      <c r="E65" s="38">
        <v>0</v>
      </c>
      <c r="F65" s="38">
        <f>SUM(N65:U65)</f>
        <v>101</v>
      </c>
      <c r="G65" s="38">
        <v>101</v>
      </c>
      <c r="H65" s="38">
        <v>32</v>
      </c>
      <c r="I65" s="38">
        <v>69</v>
      </c>
      <c r="J65" s="102"/>
      <c r="K65" s="38"/>
      <c r="L65" s="32">
        <v>4</v>
      </c>
      <c r="M65" s="32">
        <v>4</v>
      </c>
      <c r="N65" s="32"/>
      <c r="O65" s="32"/>
      <c r="P65" s="29">
        <v>32</v>
      </c>
      <c r="Q65" s="52">
        <v>69</v>
      </c>
      <c r="R65" s="32"/>
      <c r="S65" s="32"/>
      <c r="T65" s="38"/>
      <c r="U65" s="54"/>
      <c r="Z65" s="211"/>
    </row>
    <row r="66" spans="1:24" ht="25.5" customHeight="1">
      <c r="A66" s="214" t="s">
        <v>155</v>
      </c>
      <c r="B66" s="215" t="s">
        <v>156</v>
      </c>
      <c r="C66" s="49" t="s">
        <v>43</v>
      </c>
      <c r="D66" s="213">
        <f>SUM(E66+F66+J66+L66+M66)</f>
        <v>36</v>
      </c>
      <c r="E66" s="38"/>
      <c r="F66" s="38">
        <f>SUM(N66:U66)</f>
        <v>36</v>
      </c>
      <c r="G66" s="38">
        <v>36</v>
      </c>
      <c r="H66" s="38"/>
      <c r="I66" s="38"/>
      <c r="J66" s="38"/>
      <c r="K66" s="38">
        <v>36</v>
      </c>
      <c r="L66" s="32"/>
      <c r="M66" s="32"/>
      <c r="N66" s="32"/>
      <c r="O66" s="32"/>
      <c r="P66" s="32"/>
      <c r="Q66" s="30">
        <v>36</v>
      </c>
      <c r="R66" s="32"/>
      <c r="S66" s="32"/>
      <c r="T66" s="38"/>
      <c r="U66" s="54"/>
      <c r="X66" s="206"/>
    </row>
    <row r="67" spans="1:23" ht="24.75" customHeight="1">
      <c r="A67" s="216" t="s">
        <v>157</v>
      </c>
      <c r="B67" s="217" t="s">
        <v>158</v>
      </c>
      <c r="C67" s="49" t="s">
        <v>43</v>
      </c>
      <c r="D67" s="213">
        <f>SUM(E67+F67+J67+L67+M67)</f>
        <v>72</v>
      </c>
      <c r="E67" s="38"/>
      <c r="F67" s="38">
        <f>SUM(N67:U67)</f>
        <v>72</v>
      </c>
      <c r="G67" s="38">
        <v>72</v>
      </c>
      <c r="H67" s="38"/>
      <c r="I67" s="38"/>
      <c r="J67" s="38"/>
      <c r="K67" s="38">
        <v>72</v>
      </c>
      <c r="L67" s="32"/>
      <c r="M67" s="32"/>
      <c r="N67" s="32"/>
      <c r="O67" s="32"/>
      <c r="P67" s="32"/>
      <c r="Q67" s="32"/>
      <c r="R67" s="30">
        <v>72</v>
      </c>
      <c r="S67" s="32"/>
      <c r="T67" s="38"/>
      <c r="U67" s="54"/>
      <c r="V67" s="285"/>
      <c r="W67" s="285"/>
    </row>
    <row r="68" spans="1:23" ht="15" customHeight="1">
      <c r="A68" s="218"/>
      <c r="B68" s="23" t="s">
        <v>159</v>
      </c>
      <c r="C68" s="208" t="s">
        <v>149</v>
      </c>
      <c r="D68" s="213">
        <f>SUM(E68+F68+J68+L68+M68)</f>
        <v>12</v>
      </c>
      <c r="E68" s="113"/>
      <c r="F68" s="38">
        <f>SUM(N68:U68)</f>
        <v>0</v>
      </c>
      <c r="G68" s="113"/>
      <c r="H68" s="113"/>
      <c r="I68" s="113"/>
      <c r="J68" s="113"/>
      <c r="K68" s="113"/>
      <c r="L68" s="113">
        <v>4</v>
      </c>
      <c r="M68" s="113">
        <v>8</v>
      </c>
      <c r="N68" s="113"/>
      <c r="O68" s="113"/>
      <c r="P68" s="113"/>
      <c r="Q68" s="207"/>
      <c r="R68" s="208"/>
      <c r="S68" s="162"/>
      <c r="T68" s="113"/>
      <c r="U68" s="286"/>
      <c r="V68" s="285"/>
      <c r="W68" s="285"/>
    </row>
    <row r="69" spans="1:21" ht="24.75" customHeight="1">
      <c r="A69" s="219" t="s">
        <v>160</v>
      </c>
      <c r="B69" s="220" t="s">
        <v>161</v>
      </c>
      <c r="C69" s="221" t="s">
        <v>162</v>
      </c>
      <c r="D69" s="222">
        <f>SUM(D70:D76)</f>
        <v>473</v>
      </c>
      <c r="E69" s="145">
        <f>SUM(E70:E75)</f>
        <v>9</v>
      </c>
      <c r="F69" s="145">
        <f>SUM(F70:F75)</f>
        <v>438</v>
      </c>
      <c r="G69" s="145">
        <f>SUM(G70:G76)</f>
        <v>438</v>
      </c>
      <c r="H69" s="145">
        <f>SUM(H70:H75)</f>
        <v>84</v>
      </c>
      <c r="I69" s="145">
        <f>SUM(I70:I75)</f>
        <v>102</v>
      </c>
      <c r="J69" s="145">
        <f>SUM(J70:J75)</f>
        <v>0</v>
      </c>
      <c r="K69" s="145">
        <f>SUM(K70:K75)</f>
        <v>252</v>
      </c>
      <c r="L69" s="145">
        <f>SUM(L70:L76)</f>
        <v>11</v>
      </c>
      <c r="M69" s="145">
        <f>SUM(M70:M76)</f>
        <v>15</v>
      </c>
      <c r="N69" s="145">
        <f aca="true" t="shared" si="15" ref="N69:U69">SUM(N70:N75)</f>
        <v>0</v>
      </c>
      <c r="O69" s="145">
        <f t="shared" si="15"/>
        <v>0</v>
      </c>
      <c r="P69" s="145">
        <f t="shared" si="15"/>
        <v>0</v>
      </c>
      <c r="Q69" s="145">
        <f t="shared" si="15"/>
        <v>128</v>
      </c>
      <c r="R69" s="145">
        <f t="shared" si="15"/>
        <v>164</v>
      </c>
      <c r="S69" s="145">
        <f t="shared" si="15"/>
        <v>146</v>
      </c>
      <c r="T69" s="145">
        <f t="shared" si="15"/>
        <v>0</v>
      </c>
      <c r="U69" s="209">
        <f t="shared" si="15"/>
        <v>0</v>
      </c>
    </row>
    <row r="70" spans="1:21" ht="24.75" customHeight="1">
      <c r="A70" s="22" t="s">
        <v>163</v>
      </c>
      <c r="B70" s="17" t="s">
        <v>164</v>
      </c>
      <c r="C70" s="45" t="s">
        <v>36</v>
      </c>
      <c r="D70" s="223">
        <f>SUM(E70+F70+J70+L70+M70)</f>
        <v>124</v>
      </c>
      <c r="E70" s="170">
        <v>6</v>
      </c>
      <c r="F70" s="38">
        <f>SUM(N70:U70)</f>
        <v>112</v>
      </c>
      <c r="G70" s="38">
        <v>112</v>
      </c>
      <c r="H70" s="38">
        <v>61</v>
      </c>
      <c r="I70" s="38">
        <v>51</v>
      </c>
      <c r="J70" s="38"/>
      <c r="K70" s="38"/>
      <c r="L70" s="38">
        <v>3</v>
      </c>
      <c r="M70" s="32">
        <v>3</v>
      </c>
      <c r="N70" s="32"/>
      <c r="O70" s="32"/>
      <c r="P70" s="32"/>
      <c r="Q70" s="29">
        <v>46</v>
      </c>
      <c r="R70" s="29">
        <v>28</v>
      </c>
      <c r="S70" s="52">
        <v>38</v>
      </c>
      <c r="T70" s="32"/>
      <c r="U70" s="54"/>
    </row>
    <row r="71" spans="1:21" ht="24" customHeight="1">
      <c r="A71" s="22" t="s">
        <v>165</v>
      </c>
      <c r="B71" s="17" t="s">
        <v>166</v>
      </c>
      <c r="C71" s="45" t="s">
        <v>36</v>
      </c>
      <c r="D71" s="223">
        <f>SUM(E71+F71+J71+L71+M71)</f>
        <v>85</v>
      </c>
      <c r="E71" s="170">
        <v>3</v>
      </c>
      <c r="F71" s="38">
        <f>SUM(N71:U71)</f>
        <v>74</v>
      </c>
      <c r="G71" s="38">
        <v>74</v>
      </c>
      <c r="H71" s="38">
        <v>23</v>
      </c>
      <c r="I71" s="38">
        <v>51</v>
      </c>
      <c r="J71" s="38"/>
      <c r="K71" s="38"/>
      <c r="L71" s="38">
        <v>4</v>
      </c>
      <c r="M71" s="32">
        <v>4</v>
      </c>
      <c r="N71" s="32"/>
      <c r="O71" s="32"/>
      <c r="P71" s="32"/>
      <c r="Q71" s="29">
        <v>46</v>
      </c>
      <c r="R71" s="52">
        <v>28</v>
      </c>
      <c r="S71" s="32"/>
      <c r="T71" s="32"/>
      <c r="U71" s="54"/>
    </row>
    <row r="72" spans="1:21" ht="24.75" customHeight="1">
      <c r="A72" s="224" t="s">
        <v>167</v>
      </c>
      <c r="B72" s="225" t="s">
        <v>168</v>
      </c>
      <c r="C72" s="49" t="s">
        <v>43</v>
      </c>
      <c r="D72" s="223">
        <f>SUM(E72+F72+J72+L72+M72)</f>
        <v>36</v>
      </c>
      <c r="E72" s="170"/>
      <c r="F72" s="38">
        <f>SUM(N72:U72)</f>
        <v>36</v>
      </c>
      <c r="G72" s="38">
        <v>36</v>
      </c>
      <c r="H72" s="38"/>
      <c r="I72" s="38"/>
      <c r="J72" s="38"/>
      <c r="K72" s="38">
        <v>36</v>
      </c>
      <c r="L72" s="38"/>
      <c r="M72" s="32"/>
      <c r="N72" s="32"/>
      <c r="O72" s="32"/>
      <c r="P72" s="32"/>
      <c r="Q72" s="30">
        <v>36</v>
      </c>
      <c r="R72" s="32"/>
      <c r="S72" s="32"/>
      <c r="T72" s="32"/>
      <c r="U72" s="54"/>
    </row>
    <row r="73" spans="1:21" ht="12" customHeight="1">
      <c r="A73" s="224" t="s">
        <v>169</v>
      </c>
      <c r="B73" s="225" t="s">
        <v>170</v>
      </c>
      <c r="C73" s="49" t="s">
        <v>43</v>
      </c>
      <c r="D73" s="223">
        <v>36</v>
      </c>
      <c r="E73" s="170"/>
      <c r="F73" s="38">
        <v>36</v>
      </c>
      <c r="G73" s="38">
        <v>36</v>
      </c>
      <c r="H73" s="38"/>
      <c r="I73" s="38"/>
      <c r="J73" s="38"/>
      <c r="K73" s="38">
        <v>36</v>
      </c>
      <c r="L73" s="38"/>
      <c r="M73" s="32"/>
      <c r="N73" s="32"/>
      <c r="O73" s="32"/>
      <c r="P73" s="32"/>
      <c r="Q73" s="32"/>
      <c r="R73" s="30">
        <v>36</v>
      </c>
      <c r="S73" s="32"/>
      <c r="T73" s="32"/>
      <c r="U73" s="54"/>
    </row>
    <row r="74" spans="1:21" ht="24" customHeight="1">
      <c r="A74" s="224" t="s">
        <v>171</v>
      </c>
      <c r="B74" s="225" t="s">
        <v>172</v>
      </c>
      <c r="C74" s="49" t="s">
        <v>43</v>
      </c>
      <c r="D74" s="223">
        <v>72</v>
      </c>
      <c r="E74" s="170"/>
      <c r="F74" s="38">
        <v>72</v>
      </c>
      <c r="G74" s="38">
        <v>72</v>
      </c>
      <c r="H74" s="38"/>
      <c r="I74" s="38"/>
      <c r="J74" s="38"/>
      <c r="K74" s="38">
        <v>72</v>
      </c>
      <c r="L74" s="38"/>
      <c r="M74" s="32"/>
      <c r="N74" s="32"/>
      <c r="O74" s="32"/>
      <c r="P74" s="32"/>
      <c r="Q74" s="32"/>
      <c r="R74" s="30">
        <v>72</v>
      </c>
      <c r="S74" s="32"/>
      <c r="T74" s="32"/>
      <c r="U74" s="54"/>
    </row>
    <row r="75" spans="1:21" ht="15" customHeight="1">
      <c r="A75" s="224" t="s">
        <v>173</v>
      </c>
      <c r="B75" s="225" t="s">
        <v>174</v>
      </c>
      <c r="C75" s="93" t="s">
        <v>175</v>
      </c>
      <c r="D75" s="223">
        <f>SUM(E75+F75+J75+L75+M75)</f>
        <v>108</v>
      </c>
      <c r="E75" s="170"/>
      <c r="F75" s="38">
        <f>SUM(N75:U75)</f>
        <v>108</v>
      </c>
      <c r="G75" s="38">
        <v>108</v>
      </c>
      <c r="H75" s="38"/>
      <c r="I75" s="38"/>
      <c r="J75" s="38"/>
      <c r="K75" s="38">
        <v>108</v>
      </c>
      <c r="L75" s="38"/>
      <c r="M75" s="32"/>
      <c r="N75" s="32"/>
      <c r="O75" s="32"/>
      <c r="P75" s="32"/>
      <c r="Q75" s="32"/>
      <c r="R75" s="32"/>
      <c r="S75" s="156">
        <v>108</v>
      </c>
      <c r="T75" s="32"/>
      <c r="U75" s="54"/>
    </row>
    <row r="76" spans="1:21" ht="15" customHeight="1">
      <c r="A76" s="226"/>
      <c r="B76" s="24" t="s">
        <v>176</v>
      </c>
      <c r="C76" s="140" t="s">
        <v>149</v>
      </c>
      <c r="D76" s="223">
        <f>SUM(E76+F76+J76+L76+M76)</f>
        <v>12</v>
      </c>
      <c r="E76" s="113"/>
      <c r="F76" s="38">
        <f>SUM(N76:U76)</f>
        <v>0</v>
      </c>
      <c r="G76" s="113"/>
      <c r="H76" s="113"/>
      <c r="I76" s="113"/>
      <c r="J76" s="113"/>
      <c r="K76" s="113"/>
      <c r="L76" s="113">
        <v>4</v>
      </c>
      <c r="M76" s="113">
        <v>8</v>
      </c>
      <c r="N76" s="113"/>
      <c r="O76" s="113"/>
      <c r="P76" s="113"/>
      <c r="Q76" s="113"/>
      <c r="R76" s="113"/>
      <c r="S76" s="208"/>
      <c r="T76" s="162"/>
      <c r="U76" s="286"/>
    </row>
    <row r="77" spans="1:21" ht="26.25" customHeight="1">
      <c r="A77" s="227" t="s">
        <v>177</v>
      </c>
      <c r="B77" s="142" t="s">
        <v>178</v>
      </c>
      <c r="C77" s="228" t="s">
        <v>152</v>
      </c>
      <c r="D77" s="228">
        <f>SUM(D78:D81)</f>
        <v>233</v>
      </c>
      <c r="E77" s="228">
        <f aca="true" t="shared" si="16" ref="E77:K77">SUM(E78:E80)</f>
        <v>3</v>
      </c>
      <c r="F77" s="228">
        <f t="shared" si="16"/>
        <v>210</v>
      </c>
      <c r="G77" s="228">
        <f>SUM(G78:G81)</f>
        <v>210</v>
      </c>
      <c r="H77" s="228">
        <f t="shared" si="16"/>
        <v>23</v>
      </c>
      <c r="I77" s="143">
        <f t="shared" si="16"/>
        <v>79</v>
      </c>
      <c r="J77" s="145">
        <f t="shared" si="16"/>
        <v>0</v>
      </c>
      <c r="K77" s="145">
        <f t="shared" si="16"/>
        <v>108</v>
      </c>
      <c r="L77" s="145">
        <f>SUM(L78:L81)</f>
        <v>8</v>
      </c>
      <c r="M77" s="145">
        <f>SUM(M78:M81)</f>
        <v>12</v>
      </c>
      <c r="N77" s="145">
        <f>SUM(N78:N80)</f>
        <v>0</v>
      </c>
      <c r="O77" s="145">
        <f aca="true" t="shared" si="17" ref="O77:U77">SUM(O78:O80)</f>
        <v>0</v>
      </c>
      <c r="P77" s="145">
        <f t="shared" si="17"/>
        <v>0</v>
      </c>
      <c r="Q77" s="145">
        <f t="shared" si="17"/>
        <v>46</v>
      </c>
      <c r="R77" s="145">
        <f t="shared" si="17"/>
        <v>92</v>
      </c>
      <c r="S77" s="145">
        <f t="shared" si="17"/>
        <v>72</v>
      </c>
      <c r="T77" s="145">
        <f t="shared" si="17"/>
        <v>0</v>
      </c>
      <c r="U77" s="209">
        <f t="shared" si="17"/>
        <v>0</v>
      </c>
    </row>
    <row r="78" spans="1:23" ht="36" customHeight="1">
      <c r="A78" s="22" t="s">
        <v>179</v>
      </c>
      <c r="B78" s="17" t="s">
        <v>180</v>
      </c>
      <c r="C78" s="45" t="s">
        <v>36</v>
      </c>
      <c r="D78" s="223">
        <f>SUM(E78+F78+J78+L78+M78)</f>
        <v>113</v>
      </c>
      <c r="E78" s="90">
        <v>3</v>
      </c>
      <c r="F78" s="90">
        <f>SUM(N78:U78)</f>
        <v>102</v>
      </c>
      <c r="G78" s="90">
        <v>102</v>
      </c>
      <c r="H78" s="90">
        <v>23</v>
      </c>
      <c r="I78" s="170">
        <v>79</v>
      </c>
      <c r="J78" s="38"/>
      <c r="K78" s="38"/>
      <c r="L78" s="38">
        <v>4</v>
      </c>
      <c r="M78" s="38">
        <v>4</v>
      </c>
      <c r="N78" s="38"/>
      <c r="O78" s="32"/>
      <c r="P78" s="32"/>
      <c r="Q78" s="29">
        <v>46</v>
      </c>
      <c r="R78" s="52">
        <v>56</v>
      </c>
      <c r="S78" s="32"/>
      <c r="T78" s="32"/>
      <c r="U78" s="43"/>
      <c r="V78" s="287"/>
      <c r="W78" s="287"/>
    </row>
    <row r="79" spans="1:23" ht="37.5" customHeight="1">
      <c r="A79" s="224" t="s">
        <v>181</v>
      </c>
      <c r="B79" s="229" t="s">
        <v>182</v>
      </c>
      <c r="C79" s="49" t="s">
        <v>43</v>
      </c>
      <c r="D79" s="223">
        <f>SUM(E79+F79+J79+L79+M79)</f>
        <v>36</v>
      </c>
      <c r="E79" s="90"/>
      <c r="F79" s="90">
        <f>SUM(N79:U79)</f>
        <v>36</v>
      </c>
      <c r="G79" s="90">
        <v>36</v>
      </c>
      <c r="H79" s="90"/>
      <c r="I79" s="170"/>
      <c r="J79" s="38"/>
      <c r="K79" s="38">
        <v>36</v>
      </c>
      <c r="L79" s="38"/>
      <c r="M79" s="38"/>
      <c r="N79" s="38"/>
      <c r="O79" s="38"/>
      <c r="P79" s="38"/>
      <c r="Q79" s="38"/>
      <c r="R79" s="30">
        <v>36</v>
      </c>
      <c r="S79" s="32"/>
      <c r="T79" s="32"/>
      <c r="U79" s="43"/>
      <c r="W79" s="189"/>
    </row>
    <row r="80" spans="1:23" ht="35.25" customHeight="1">
      <c r="A80" s="224" t="s">
        <v>183</v>
      </c>
      <c r="B80" s="229" t="s">
        <v>184</v>
      </c>
      <c r="C80" s="49" t="s">
        <v>43</v>
      </c>
      <c r="D80" s="223">
        <f>SUM(E80+F80+J80+L80+M80)</f>
        <v>72</v>
      </c>
      <c r="E80" s="90"/>
      <c r="F80" s="90">
        <f>SUM(N80:U80)</f>
        <v>72</v>
      </c>
      <c r="G80" s="90">
        <v>72</v>
      </c>
      <c r="H80" s="90"/>
      <c r="I80" s="170"/>
      <c r="J80" s="38"/>
      <c r="K80" s="38">
        <v>72</v>
      </c>
      <c r="L80" s="38"/>
      <c r="M80" s="38"/>
      <c r="N80" s="38"/>
      <c r="O80" s="38"/>
      <c r="P80" s="38"/>
      <c r="Q80" s="38"/>
      <c r="R80" s="32"/>
      <c r="S80" s="30">
        <v>72</v>
      </c>
      <c r="T80" s="32"/>
      <c r="U80" s="43"/>
      <c r="V80" s="179"/>
      <c r="W80" s="189"/>
    </row>
    <row r="81" spans="1:23" ht="15" customHeight="1">
      <c r="A81" s="230"/>
      <c r="B81" s="231" t="s">
        <v>185</v>
      </c>
      <c r="C81" s="232" t="s">
        <v>149</v>
      </c>
      <c r="D81" s="233">
        <f>SUM(E81+F81+J81+L81+M81)</f>
        <v>12</v>
      </c>
      <c r="E81" s="121"/>
      <c r="F81" s="121">
        <f>SUM(N81:U81)</f>
        <v>0</v>
      </c>
      <c r="G81" s="121"/>
      <c r="H81" s="121"/>
      <c r="I81" s="266"/>
      <c r="J81" s="113"/>
      <c r="K81" s="113"/>
      <c r="L81" s="113">
        <v>4</v>
      </c>
      <c r="M81" s="113">
        <v>8</v>
      </c>
      <c r="N81" s="113"/>
      <c r="O81" s="113"/>
      <c r="P81" s="113"/>
      <c r="Q81" s="113"/>
      <c r="R81" s="113"/>
      <c r="S81" s="288"/>
      <c r="T81" s="113"/>
      <c r="U81" s="201"/>
      <c r="V81" s="179"/>
      <c r="W81" s="189"/>
    </row>
    <row r="82" spans="1:30" ht="15" customHeight="1">
      <c r="A82" s="234" t="s">
        <v>186</v>
      </c>
      <c r="B82" s="235" t="s">
        <v>187</v>
      </c>
      <c r="C82" s="236">
        <v>144</v>
      </c>
      <c r="D82" s="236">
        <v>144</v>
      </c>
      <c r="E82" s="236"/>
      <c r="F82" s="236"/>
      <c r="G82" s="236"/>
      <c r="H82" s="236"/>
      <c r="I82" s="267"/>
      <c r="J82" s="268"/>
      <c r="K82" s="268">
        <v>144</v>
      </c>
      <c r="L82" s="268"/>
      <c r="M82" s="268"/>
      <c r="N82" s="269"/>
      <c r="O82" s="269"/>
      <c r="P82" s="269"/>
      <c r="Q82" s="269"/>
      <c r="R82" s="269"/>
      <c r="S82" s="269"/>
      <c r="T82" s="269"/>
      <c r="U82" s="289"/>
      <c r="W82" s="189"/>
      <c r="Z82" s="189"/>
      <c r="AA82" s="189"/>
      <c r="AB82" s="189"/>
      <c r="AC82" s="189"/>
      <c r="AD82" s="189"/>
    </row>
    <row r="83" spans="1:30" ht="15" customHeight="1">
      <c r="A83" s="237" t="s">
        <v>188</v>
      </c>
      <c r="B83" s="238" t="s">
        <v>189</v>
      </c>
      <c r="C83" s="239"/>
      <c r="D83" s="239">
        <v>216</v>
      </c>
      <c r="E83" s="239"/>
      <c r="F83" s="239"/>
      <c r="G83" s="239"/>
      <c r="H83" s="239"/>
      <c r="I83" s="239"/>
      <c r="J83" s="239"/>
      <c r="K83" s="239"/>
      <c r="L83" s="239"/>
      <c r="M83" s="239">
        <v>216</v>
      </c>
      <c r="N83" s="270"/>
      <c r="O83" s="270"/>
      <c r="P83" s="270"/>
      <c r="Q83" s="270"/>
      <c r="R83" s="270"/>
      <c r="S83" s="270"/>
      <c r="T83" s="270"/>
      <c r="U83" s="290"/>
      <c r="W83" s="189"/>
      <c r="Z83" s="189"/>
      <c r="AA83" s="189"/>
      <c r="AB83" s="189"/>
      <c r="AC83" s="189"/>
      <c r="AD83" s="189"/>
    </row>
    <row r="84" spans="1:30" ht="15" customHeight="1">
      <c r="A84" s="240"/>
      <c r="B84" s="241" t="s">
        <v>190</v>
      </c>
      <c r="C84" s="242" t="s">
        <v>191</v>
      </c>
      <c r="D84" s="242">
        <f aca="true" t="shared" si="18" ref="D84:U84">SUM(D8+D24+D32+D51+D82+D83)</f>
        <v>5940</v>
      </c>
      <c r="E84" s="242">
        <f t="shared" si="18"/>
        <v>242</v>
      </c>
      <c r="F84" s="242">
        <f>SUM(F8+F24+F32+F51)</f>
        <v>5086</v>
      </c>
      <c r="G84" s="242">
        <f t="shared" si="18"/>
        <v>3385</v>
      </c>
      <c r="H84" s="242">
        <f t="shared" si="18"/>
        <v>1778</v>
      </c>
      <c r="I84" s="242">
        <f t="shared" si="18"/>
        <v>2519</v>
      </c>
      <c r="J84" s="242">
        <f t="shared" si="18"/>
        <v>33</v>
      </c>
      <c r="K84" s="242">
        <f t="shared" si="18"/>
        <v>900</v>
      </c>
      <c r="L84" s="242">
        <f t="shared" si="18"/>
        <v>118</v>
      </c>
      <c r="M84" s="242">
        <f t="shared" si="18"/>
        <v>350</v>
      </c>
      <c r="N84" s="242">
        <f t="shared" si="18"/>
        <v>612</v>
      </c>
      <c r="O84" s="242">
        <f t="shared" si="18"/>
        <v>828</v>
      </c>
      <c r="P84" s="242">
        <f t="shared" si="18"/>
        <v>576</v>
      </c>
      <c r="Q84" s="242">
        <f t="shared" si="18"/>
        <v>821</v>
      </c>
      <c r="R84" s="242">
        <f t="shared" si="18"/>
        <v>555</v>
      </c>
      <c r="S84" s="242">
        <f t="shared" si="18"/>
        <v>822</v>
      </c>
      <c r="T84" s="242">
        <f t="shared" si="18"/>
        <v>488</v>
      </c>
      <c r="U84" s="242">
        <f t="shared" si="18"/>
        <v>384</v>
      </c>
      <c r="Z84" s="189"/>
      <c r="AA84" s="189"/>
      <c r="AB84" s="189"/>
      <c r="AC84" s="189"/>
      <c r="AD84" s="189"/>
    </row>
    <row r="85" spans="1:30" ht="24" customHeight="1">
      <c r="A85" s="243"/>
      <c r="B85" s="244"/>
      <c r="C85" s="244"/>
      <c r="D85" s="244"/>
      <c r="E85" s="244"/>
      <c r="F85" s="244"/>
      <c r="G85" s="245"/>
      <c r="H85" s="246" t="s">
        <v>192</v>
      </c>
      <c r="I85" s="271" t="s">
        <v>193</v>
      </c>
      <c r="J85" s="271"/>
      <c r="K85" s="271"/>
      <c r="L85" s="271"/>
      <c r="M85" s="271"/>
      <c r="N85" s="272">
        <v>612</v>
      </c>
      <c r="O85" s="272">
        <v>828</v>
      </c>
      <c r="P85" s="272">
        <v>576</v>
      </c>
      <c r="Q85" s="272">
        <v>749</v>
      </c>
      <c r="R85" s="272">
        <v>339</v>
      </c>
      <c r="S85" s="272">
        <v>498</v>
      </c>
      <c r="T85" s="272">
        <v>416</v>
      </c>
      <c r="U85" s="291">
        <v>312</v>
      </c>
      <c r="Z85" s="189"/>
      <c r="AA85" s="189"/>
      <c r="AB85" s="189"/>
      <c r="AC85" s="189"/>
      <c r="AD85" s="189"/>
    </row>
    <row r="86" spans="1:30" ht="24" customHeight="1">
      <c r="A86" s="247"/>
      <c r="B86" s="245"/>
      <c r="C86" s="245"/>
      <c r="D86" s="245"/>
      <c r="E86" s="245"/>
      <c r="F86" s="245"/>
      <c r="G86" s="245"/>
      <c r="H86" s="246"/>
      <c r="I86" s="273" t="s">
        <v>194</v>
      </c>
      <c r="J86" s="274"/>
      <c r="K86" s="271"/>
      <c r="L86" s="271"/>
      <c r="M86" s="271"/>
      <c r="N86" s="272"/>
      <c r="O86" s="272"/>
      <c r="P86" s="272"/>
      <c r="Q86" s="272">
        <v>7</v>
      </c>
      <c r="R86" s="272">
        <v>21</v>
      </c>
      <c r="S86" s="272">
        <v>42</v>
      </c>
      <c r="T86" s="272">
        <v>88</v>
      </c>
      <c r="U86" s="291">
        <v>84</v>
      </c>
      <c r="Z86" s="189"/>
      <c r="AA86" s="189"/>
      <c r="AB86" s="189"/>
      <c r="AC86" s="189"/>
      <c r="AD86" s="189"/>
    </row>
    <row r="87" spans="1:28" ht="24" customHeight="1">
      <c r="A87" s="248" t="s">
        <v>195</v>
      </c>
      <c r="B87" s="248"/>
      <c r="C87" s="248"/>
      <c r="D87" s="248"/>
      <c r="E87" s="248"/>
      <c r="F87" s="248"/>
      <c r="G87" s="249"/>
      <c r="H87" s="250"/>
      <c r="I87" s="275" t="s">
        <v>196</v>
      </c>
      <c r="J87" s="275"/>
      <c r="K87" s="275"/>
      <c r="L87" s="275"/>
      <c r="M87" s="275"/>
      <c r="N87" s="38"/>
      <c r="O87" s="38"/>
      <c r="P87" s="38"/>
      <c r="Q87" s="38">
        <v>72</v>
      </c>
      <c r="R87" s="38">
        <v>72</v>
      </c>
      <c r="S87" s="38">
        <v>72</v>
      </c>
      <c r="T87" s="38">
        <v>0</v>
      </c>
      <c r="U87" s="54">
        <v>0</v>
      </c>
      <c r="Z87" s="189"/>
      <c r="AA87" s="189"/>
      <c r="AB87" s="189"/>
    </row>
    <row r="88" spans="1:28" ht="24" customHeight="1">
      <c r="A88" s="248"/>
      <c r="B88" s="248"/>
      <c r="C88" s="248"/>
      <c r="D88" s="248"/>
      <c r="E88" s="248"/>
      <c r="F88" s="248"/>
      <c r="G88" s="249"/>
      <c r="H88" s="250"/>
      <c r="I88" s="276" t="s">
        <v>197</v>
      </c>
      <c r="J88" s="276"/>
      <c r="K88" s="276"/>
      <c r="L88" s="276"/>
      <c r="M88" s="276"/>
      <c r="N88" s="38"/>
      <c r="O88" s="38"/>
      <c r="P88" s="38"/>
      <c r="Q88" s="38"/>
      <c r="R88" s="38">
        <v>144</v>
      </c>
      <c r="S88" s="38">
        <v>252</v>
      </c>
      <c r="T88" s="38">
        <v>72</v>
      </c>
      <c r="U88" s="54">
        <v>72</v>
      </c>
      <c r="Z88" s="189"/>
      <c r="AA88" s="189"/>
      <c r="AB88" s="189"/>
    </row>
    <row r="89" spans="1:28" ht="12.75" customHeight="1">
      <c r="A89" s="248"/>
      <c r="B89" s="248"/>
      <c r="C89" s="248"/>
      <c r="D89" s="248"/>
      <c r="E89" s="248"/>
      <c r="F89" s="248"/>
      <c r="G89" s="249"/>
      <c r="H89" s="250"/>
      <c r="I89" s="276" t="s">
        <v>198</v>
      </c>
      <c r="J89" s="276"/>
      <c r="K89" s="276"/>
      <c r="L89" s="276"/>
      <c r="M89" s="276"/>
      <c r="N89" s="38"/>
      <c r="O89" s="38"/>
      <c r="P89" s="38"/>
      <c r="Q89" s="38"/>
      <c r="R89" s="38"/>
      <c r="S89" s="38"/>
      <c r="T89" s="38"/>
      <c r="U89" s="54">
        <v>144</v>
      </c>
      <c r="Z89" s="189"/>
      <c r="AA89" s="189"/>
      <c r="AB89" s="189"/>
    </row>
    <row r="90" spans="1:21" ht="12.75" customHeight="1">
      <c r="A90" s="248"/>
      <c r="B90" s="248"/>
      <c r="C90" s="248"/>
      <c r="D90" s="248"/>
      <c r="E90" s="248"/>
      <c r="F90" s="248"/>
      <c r="G90" s="249"/>
      <c r="H90" s="250"/>
      <c r="I90" s="276" t="s">
        <v>199</v>
      </c>
      <c r="J90" s="276"/>
      <c r="K90" s="276"/>
      <c r="L90" s="276"/>
      <c r="M90" s="276"/>
      <c r="N90" s="38">
        <v>0</v>
      </c>
      <c r="O90" s="38">
        <v>3</v>
      </c>
      <c r="P90" s="38">
        <v>4</v>
      </c>
      <c r="Q90" s="38">
        <v>4</v>
      </c>
      <c r="R90" s="38">
        <v>4</v>
      </c>
      <c r="S90" s="38">
        <v>4</v>
      </c>
      <c r="T90" s="38">
        <v>3</v>
      </c>
      <c r="U90" s="54">
        <v>3</v>
      </c>
    </row>
    <row r="91" spans="1:22" ht="12.75" customHeight="1">
      <c r="A91" s="248"/>
      <c r="B91" s="248"/>
      <c r="C91" s="248"/>
      <c r="D91" s="248"/>
      <c r="E91" s="248"/>
      <c r="F91" s="248"/>
      <c r="G91" s="249"/>
      <c r="H91" s="250"/>
      <c r="I91" s="276" t="s">
        <v>200</v>
      </c>
      <c r="J91" s="276"/>
      <c r="K91" s="276"/>
      <c r="L91" s="276"/>
      <c r="M91" s="276"/>
      <c r="N91" s="277">
        <v>2</v>
      </c>
      <c r="O91" s="277">
        <v>7</v>
      </c>
      <c r="P91" s="277">
        <v>3</v>
      </c>
      <c r="Q91" s="277">
        <v>7</v>
      </c>
      <c r="R91" s="277">
        <v>5</v>
      </c>
      <c r="S91" s="277">
        <v>4</v>
      </c>
      <c r="T91" s="277">
        <v>2</v>
      </c>
      <c r="U91" s="292">
        <v>7</v>
      </c>
      <c r="V91" s="189"/>
    </row>
    <row r="92" spans="1:22" ht="12.75" customHeight="1">
      <c r="A92" s="248"/>
      <c r="B92" s="248"/>
      <c r="C92" s="248"/>
      <c r="D92" s="248"/>
      <c r="E92" s="248"/>
      <c r="F92" s="248"/>
      <c r="G92" s="249"/>
      <c r="H92" s="251"/>
      <c r="I92" s="278" t="s">
        <v>201</v>
      </c>
      <c r="J92" s="278"/>
      <c r="K92" s="278"/>
      <c r="L92" s="278"/>
      <c r="M92" s="278"/>
      <c r="N92" s="279">
        <v>0</v>
      </c>
      <c r="O92" s="279">
        <v>0</v>
      </c>
      <c r="P92" s="279">
        <v>0</v>
      </c>
      <c r="Q92" s="279">
        <v>0</v>
      </c>
      <c r="R92" s="279">
        <v>0</v>
      </c>
      <c r="S92" s="279">
        <v>1</v>
      </c>
      <c r="T92" s="279">
        <v>0</v>
      </c>
      <c r="U92" s="293">
        <v>0</v>
      </c>
      <c r="V92" s="189"/>
    </row>
    <row r="93" spans="1:21" ht="15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1:21" ht="15.75">
      <c r="A94" s="253"/>
      <c r="B94" s="254"/>
      <c r="C94" s="253"/>
      <c r="D94" s="253"/>
      <c r="E94" s="255"/>
      <c r="F94" s="255"/>
      <c r="G94" s="255"/>
      <c r="H94" s="255"/>
      <c r="I94" s="255"/>
      <c r="J94" s="255"/>
      <c r="K94" s="255"/>
      <c r="L94" s="280" t="s">
        <v>202</v>
      </c>
      <c r="M94" s="255"/>
      <c r="N94" s="83">
        <v>612</v>
      </c>
      <c r="O94" s="83">
        <v>828</v>
      </c>
      <c r="P94" s="83">
        <v>576</v>
      </c>
      <c r="Q94" s="83">
        <v>828</v>
      </c>
      <c r="R94" s="83">
        <v>576</v>
      </c>
      <c r="S94" s="83">
        <v>864</v>
      </c>
      <c r="T94" s="83">
        <v>576</v>
      </c>
      <c r="U94" s="83">
        <v>468</v>
      </c>
    </row>
    <row r="95" spans="1:21" ht="37.5" customHeight="1">
      <c r="A95" s="256" t="s">
        <v>203</v>
      </c>
      <c r="B95" s="4" t="s">
        <v>204</v>
      </c>
      <c r="C95" s="4" t="s">
        <v>205</v>
      </c>
      <c r="D95" s="1"/>
      <c r="E95" s="257">
        <v>682</v>
      </c>
      <c r="F95" s="257">
        <f>E95-C102</f>
        <v>242</v>
      </c>
      <c r="G95" s="257"/>
      <c r="H95" s="257"/>
      <c r="I95" s="265"/>
      <c r="J95" s="265"/>
      <c r="K95" s="265"/>
      <c r="L95" s="281" t="s">
        <v>206</v>
      </c>
      <c r="M95" s="265"/>
      <c r="N95" s="40">
        <f>SUM(N84-N94)</f>
        <v>0</v>
      </c>
      <c r="O95" s="40">
        <f aca="true" t="shared" si="19" ref="O95:U95">SUM(O84-O94)</f>
        <v>0</v>
      </c>
      <c r="P95" s="40">
        <f t="shared" si="19"/>
        <v>0</v>
      </c>
      <c r="Q95" s="40">
        <f t="shared" si="19"/>
        <v>-7</v>
      </c>
      <c r="R95" s="40">
        <f t="shared" si="19"/>
        <v>-21</v>
      </c>
      <c r="S95" s="40">
        <f t="shared" si="19"/>
        <v>-42</v>
      </c>
      <c r="T95" s="40">
        <f t="shared" si="19"/>
        <v>-88</v>
      </c>
      <c r="U95" s="40">
        <f t="shared" si="19"/>
        <v>-84</v>
      </c>
    </row>
    <row r="96" spans="1:21" ht="15">
      <c r="A96" s="258">
        <v>3</v>
      </c>
      <c r="B96" s="259" t="s">
        <v>207</v>
      </c>
      <c r="C96" s="260"/>
      <c r="D96" s="261"/>
      <c r="E96" s="262">
        <v>1036</v>
      </c>
      <c r="F96" s="262">
        <f>E96-C103</f>
        <v>344</v>
      </c>
      <c r="G96" s="262"/>
      <c r="H96" s="262"/>
      <c r="I96" s="282"/>
      <c r="J96" s="282"/>
      <c r="K96" s="282"/>
      <c r="L96" s="282"/>
      <c r="M96" s="282"/>
      <c r="N96" s="282"/>
      <c r="O96" s="282"/>
      <c r="P96" s="283"/>
      <c r="Q96" s="283"/>
      <c r="R96" s="283"/>
      <c r="S96" s="283"/>
      <c r="T96" s="283"/>
      <c r="U96" s="283"/>
    </row>
    <row r="97" spans="1:21" ht="38.25">
      <c r="A97" s="258">
        <v>4</v>
      </c>
      <c r="B97" s="263" t="s">
        <v>208</v>
      </c>
      <c r="C97" s="260">
        <v>23</v>
      </c>
      <c r="D97" s="264" t="s">
        <v>209</v>
      </c>
      <c r="E97" s="262">
        <v>144</v>
      </c>
      <c r="F97" s="262">
        <f>E97-C104</f>
        <v>0</v>
      </c>
      <c r="G97" s="262"/>
      <c r="H97" s="262"/>
      <c r="I97" s="282"/>
      <c r="J97" s="282"/>
      <c r="K97" s="282"/>
      <c r="L97" s="282" t="s">
        <v>210</v>
      </c>
      <c r="M97" s="282"/>
      <c r="N97" s="284" t="s">
        <v>211</v>
      </c>
      <c r="O97" s="284"/>
      <c r="P97" s="283"/>
      <c r="Q97" s="283"/>
      <c r="R97" s="283"/>
      <c r="S97" s="283"/>
      <c r="T97" s="283"/>
      <c r="U97" s="283"/>
    </row>
    <row r="98" spans="1:4" ht="38.25">
      <c r="A98" s="260">
        <v>5</v>
      </c>
      <c r="B98" s="263" t="s">
        <v>212</v>
      </c>
      <c r="C98" s="260">
        <v>14</v>
      </c>
      <c r="D98" s="261" t="s">
        <v>213</v>
      </c>
    </row>
    <row r="99" spans="1:4" ht="25.5">
      <c r="A99" s="260">
        <v>6</v>
      </c>
      <c r="B99" s="263" t="s">
        <v>214</v>
      </c>
      <c r="C99" s="260">
        <v>19</v>
      </c>
      <c r="D99" s="261" t="s">
        <v>215</v>
      </c>
    </row>
    <row r="100" spans="1:4" ht="25.5">
      <c r="A100" s="260">
        <v>7</v>
      </c>
      <c r="B100" s="259" t="s">
        <v>216</v>
      </c>
      <c r="C100" s="260">
        <v>16</v>
      </c>
      <c r="D100" s="261" t="s">
        <v>217</v>
      </c>
    </row>
    <row r="101" spans="1:4" ht="25.5">
      <c r="A101" s="260">
        <v>8</v>
      </c>
      <c r="B101" s="259" t="s">
        <v>218</v>
      </c>
      <c r="C101" s="260">
        <v>13</v>
      </c>
      <c r="D101" s="261" t="s">
        <v>219</v>
      </c>
    </row>
    <row r="102" spans="2:4" ht="15">
      <c r="B102" s="265" t="s">
        <v>220</v>
      </c>
      <c r="C102" s="257">
        <v>440</v>
      </c>
      <c r="D102" s="257"/>
    </row>
    <row r="103" spans="2:4" ht="15">
      <c r="B103" s="265" t="s">
        <v>221</v>
      </c>
      <c r="C103" s="257">
        <v>692</v>
      </c>
      <c r="D103" s="257"/>
    </row>
    <row r="104" spans="2:4" ht="15">
      <c r="B104" s="265" t="s">
        <v>222</v>
      </c>
      <c r="C104" s="257">
        <v>144</v>
      </c>
      <c r="D104" s="257"/>
    </row>
  </sheetData>
  <sheetProtection selectLockedCells="1" selectUnlockedCells="1"/>
  <mergeCells count="41">
    <mergeCell ref="A1:U1"/>
    <mergeCell ref="E2:M2"/>
    <mergeCell ref="N2:U2"/>
    <mergeCell ref="F3:M3"/>
    <mergeCell ref="N3:O3"/>
    <mergeCell ref="P3:Q3"/>
    <mergeCell ref="R3:S3"/>
    <mergeCell ref="T3:U3"/>
    <mergeCell ref="F4:J4"/>
    <mergeCell ref="H5:J5"/>
    <mergeCell ref="A85:F85"/>
    <mergeCell ref="I85:J85"/>
    <mergeCell ref="I86:J86"/>
    <mergeCell ref="I87:J87"/>
    <mergeCell ref="I88:J88"/>
    <mergeCell ref="I89:J89"/>
    <mergeCell ref="I90:J90"/>
    <mergeCell ref="I91:J91"/>
    <mergeCell ref="I92:J92"/>
    <mergeCell ref="A2:A6"/>
    <mergeCell ref="B2:B6"/>
    <mergeCell ref="C2:C6"/>
    <mergeCell ref="D2:D6"/>
    <mergeCell ref="E3:E6"/>
    <mergeCell ref="F5:F6"/>
    <mergeCell ref="G5:G6"/>
    <mergeCell ref="H85:H92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Z50:Z53"/>
    <mergeCell ref="Z63:Z65"/>
    <mergeCell ref="A87:F92"/>
  </mergeCells>
  <printOptions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7"/>
  <sheetViews>
    <sheetView workbookViewId="0" topLeftCell="A1">
      <selection activeCell="R21" sqref="R21"/>
    </sheetView>
  </sheetViews>
  <sheetFormatPr defaultColWidth="9.140625" defaultRowHeight="15"/>
  <cols>
    <col min="3" max="3" width="30.28125" style="0" customWidth="1"/>
  </cols>
  <sheetData>
    <row r="3" spans="2:13" ht="15">
      <c r="B3" s="1"/>
      <c r="C3" s="1"/>
      <c r="D3" s="1"/>
      <c r="E3" s="2" t="s">
        <v>223</v>
      </c>
      <c r="F3" s="2"/>
      <c r="G3" s="2"/>
      <c r="H3" s="2"/>
      <c r="I3" s="2"/>
      <c r="J3" s="2"/>
      <c r="K3" s="2"/>
      <c r="L3" s="2"/>
      <c r="M3" s="1"/>
    </row>
    <row r="4" spans="2:13" ht="30">
      <c r="B4" s="3"/>
      <c r="C4" s="1" t="s">
        <v>224</v>
      </c>
      <c r="D4" s="4" t="s">
        <v>225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1">
        <v>7</v>
      </c>
      <c r="L4" s="1">
        <v>8</v>
      </c>
      <c r="M4" s="1"/>
    </row>
    <row r="5" spans="2:13" ht="25.5" customHeight="1">
      <c r="B5" s="9" t="s">
        <v>226</v>
      </c>
      <c r="C5" s="10" t="s">
        <v>72</v>
      </c>
      <c r="D5" s="1"/>
      <c r="E5" s="1"/>
      <c r="F5" s="7"/>
      <c r="G5" s="7"/>
      <c r="H5" s="29"/>
      <c r="I5" s="29">
        <v>2</v>
      </c>
      <c r="J5" s="41">
        <v>3</v>
      </c>
      <c r="K5" s="29">
        <v>8</v>
      </c>
      <c r="L5" s="42">
        <v>12</v>
      </c>
      <c r="M5" s="1">
        <f>SUM(E5:L5)</f>
        <v>25</v>
      </c>
    </row>
    <row r="6" spans="2:13" ht="15">
      <c r="B6" s="11" t="s">
        <v>86</v>
      </c>
      <c r="C6" s="13" t="s">
        <v>87</v>
      </c>
      <c r="D6" s="1"/>
      <c r="E6" s="1"/>
      <c r="F6" s="7"/>
      <c r="G6" s="7"/>
      <c r="H6" s="30">
        <v>3</v>
      </c>
      <c r="I6" s="7"/>
      <c r="J6" s="7"/>
      <c r="K6" s="7"/>
      <c r="L6" s="7"/>
      <c r="M6" s="1">
        <f aca="true" t="shared" si="0" ref="M6:M25">SUM(E6:L6)</f>
        <v>3</v>
      </c>
    </row>
    <row r="7" spans="2:13" ht="15">
      <c r="B7" s="11" t="s">
        <v>88</v>
      </c>
      <c r="C7" s="13" t="s">
        <v>89</v>
      </c>
      <c r="D7" s="1"/>
      <c r="E7" s="1"/>
      <c r="F7" s="7"/>
      <c r="G7" s="7"/>
      <c r="H7" s="30">
        <v>4</v>
      </c>
      <c r="I7" s="7"/>
      <c r="J7" s="7"/>
      <c r="K7" s="7"/>
      <c r="L7" s="7"/>
      <c r="M7" s="1">
        <f t="shared" si="0"/>
        <v>4</v>
      </c>
    </row>
    <row r="8" spans="2:13" ht="13.5" customHeight="1">
      <c r="B8" s="9" t="s">
        <v>227</v>
      </c>
      <c r="C8" s="31" t="s">
        <v>80</v>
      </c>
      <c r="D8" s="32"/>
      <c r="E8" s="32"/>
      <c r="F8" s="32"/>
      <c r="G8" s="32"/>
      <c r="H8" s="32"/>
      <c r="I8" s="32"/>
      <c r="J8" s="29">
        <v>3</v>
      </c>
      <c r="K8" s="30">
        <v>8</v>
      </c>
      <c r="L8" s="32"/>
      <c r="M8" s="1">
        <f t="shared" si="0"/>
        <v>11</v>
      </c>
    </row>
    <row r="9" spans="2:13" ht="25.5" customHeight="1">
      <c r="B9" s="11" t="s">
        <v>96</v>
      </c>
      <c r="C9" s="33" t="s">
        <v>97</v>
      </c>
      <c r="D9" s="1"/>
      <c r="E9" s="32"/>
      <c r="F9" s="32"/>
      <c r="G9" s="32"/>
      <c r="H9" s="32"/>
      <c r="I9" s="29">
        <v>2</v>
      </c>
      <c r="J9" s="30">
        <v>4</v>
      </c>
      <c r="K9" s="32"/>
      <c r="L9" s="43"/>
      <c r="M9" s="1">
        <f t="shared" si="0"/>
        <v>6</v>
      </c>
    </row>
    <row r="10" spans="2:15" ht="15">
      <c r="B10" s="11" t="s">
        <v>102</v>
      </c>
      <c r="C10" s="13" t="s">
        <v>103</v>
      </c>
      <c r="D10" s="1"/>
      <c r="E10" s="34"/>
      <c r="F10" s="34"/>
      <c r="G10" s="34"/>
      <c r="H10" s="34"/>
      <c r="I10" s="44">
        <v>2</v>
      </c>
      <c r="J10" s="45">
        <v>4</v>
      </c>
      <c r="K10" s="34"/>
      <c r="L10" s="46"/>
      <c r="M10" s="1">
        <f t="shared" si="0"/>
        <v>6</v>
      </c>
      <c r="N10" s="47"/>
      <c r="O10" s="47"/>
    </row>
    <row r="11" spans="2:15" ht="15">
      <c r="B11" s="11" t="s">
        <v>104</v>
      </c>
      <c r="C11" s="13" t="s">
        <v>105</v>
      </c>
      <c r="D11" s="1"/>
      <c r="E11" s="34"/>
      <c r="F11" s="34"/>
      <c r="G11" s="34"/>
      <c r="H11" s="34"/>
      <c r="I11" s="34"/>
      <c r="J11" s="34"/>
      <c r="K11" s="44">
        <v>8</v>
      </c>
      <c r="L11" s="48">
        <v>12</v>
      </c>
      <c r="M11" s="1">
        <f t="shared" si="0"/>
        <v>20</v>
      </c>
      <c r="N11" s="47"/>
      <c r="O11" s="47"/>
    </row>
    <row r="12" spans="2:15" ht="15">
      <c r="B12" s="11" t="s">
        <v>106</v>
      </c>
      <c r="C12" s="13" t="s">
        <v>107</v>
      </c>
      <c r="D12" s="1"/>
      <c r="E12" s="34"/>
      <c r="F12" s="34"/>
      <c r="G12" s="34"/>
      <c r="H12" s="34"/>
      <c r="I12" s="34"/>
      <c r="J12" s="44">
        <v>4</v>
      </c>
      <c r="K12" s="49">
        <v>8</v>
      </c>
      <c r="L12" s="50"/>
      <c r="M12" s="1">
        <f t="shared" si="0"/>
        <v>12</v>
      </c>
      <c r="N12" s="47"/>
      <c r="O12" s="47"/>
    </row>
    <row r="13" spans="2:15" ht="25.5" customHeight="1">
      <c r="B13" s="11" t="s">
        <v>108</v>
      </c>
      <c r="C13" s="12" t="s">
        <v>109</v>
      </c>
      <c r="D13" s="1"/>
      <c r="E13" s="34"/>
      <c r="F13" s="34"/>
      <c r="G13" s="34"/>
      <c r="H13" s="34"/>
      <c r="I13" s="34"/>
      <c r="J13" s="34"/>
      <c r="K13" s="34"/>
      <c r="L13" s="48">
        <v>12</v>
      </c>
      <c r="M13" s="1">
        <f t="shared" si="0"/>
        <v>12</v>
      </c>
      <c r="N13" s="47"/>
      <c r="O13" s="47"/>
    </row>
    <row r="14" spans="2:15" ht="16.5" customHeight="1">
      <c r="B14" s="11" t="s">
        <v>110</v>
      </c>
      <c r="C14" s="35" t="s">
        <v>111</v>
      </c>
      <c r="D14" s="1"/>
      <c r="E14" s="34"/>
      <c r="F14" s="34"/>
      <c r="G14" s="34"/>
      <c r="H14" s="34"/>
      <c r="I14" s="34"/>
      <c r="J14" s="34"/>
      <c r="K14" s="44">
        <v>8</v>
      </c>
      <c r="L14" s="49">
        <v>12</v>
      </c>
      <c r="M14" s="1">
        <f t="shared" si="0"/>
        <v>20</v>
      </c>
      <c r="N14" s="47"/>
      <c r="O14" s="47"/>
    </row>
    <row r="15" spans="2:15" ht="24">
      <c r="B15" s="36" t="s">
        <v>112</v>
      </c>
      <c r="C15" s="12" t="s">
        <v>113</v>
      </c>
      <c r="D15" s="1"/>
      <c r="E15" s="34"/>
      <c r="F15" s="34"/>
      <c r="G15" s="34"/>
      <c r="H15" s="34"/>
      <c r="I15" s="34"/>
      <c r="J15" s="34"/>
      <c r="K15" s="44">
        <v>8</v>
      </c>
      <c r="L15" s="51">
        <v>12</v>
      </c>
      <c r="M15" s="1">
        <f t="shared" si="0"/>
        <v>20</v>
      </c>
      <c r="N15" s="47"/>
      <c r="O15" s="47"/>
    </row>
    <row r="16" spans="2:15" ht="17.25" customHeight="1">
      <c r="B16" s="16" t="s">
        <v>130</v>
      </c>
      <c r="C16" s="17" t="s">
        <v>131</v>
      </c>
      <c r="D16" s="37"/>
      <c r="E16" s="32"/>
      <c r="F16" s="32"/>
      <c r="G16" s="32"/>
      <c r="H16" s="32"/>
      <c r="I16" s="29">
        <v>2</v>
      </c>
      <c r="J16" s="29">
        <v>4</v>
      </c>
      <c r="K16" s="29">
        <v>8</v>
      </c>
      <c r="L16" s="42">
        <v>12</v>
      </c>
      <c r="M16" s="1">
        <f t="shared" si="0"/>
        <v>26</v>
      </c>
      <c r="N16" s="47"/>
      <c r="O16" s="47"/>
    </row>
    <row r="17" spans="2:15" ht="27.75" customHeight="1">
      <c r="B17" s="16" t="s">
        <v>132</v>
      </c>
      <c r="C17" s="17" t="s">
        <v>133</v>
      </c>
      <c r="D17" s="1"/>
      <c r="E17" s="32"/>
      <c r="F17" s="32"/>
      <c r="G17" s="32"/>
      <c r="H17" s="32"/>
      <c r="I17" s="32"/>
      <c r="J17" s="29">
        <v>4</v>
      </c>
      <c r="K17" s="52">
        <v>8</v>
      </c>
      <c r="L17" s="43"/>
      <c r="M17" s="1">
        <f t="shared" si="0"/>
        <v>12</v>
      </c>
      <c r="N17" s="47"/>
      <c r="O17" s="47"/>
    </row>
    <row r="18" spans="2:15" ht="35.25" customHeight="1">
      <c r="B18" s="18" t="s">
        <v>134</v>
      </c>
      <c r="C18" s="17" t="s">
        <v>135</v>
      </c>
      <c r="D18" s="1"/>
      <c r="E18" s="32"/>
      <c r="F18" s="32"/>
      <c r="G18" s="32"/>
      <c r="H18" s="32"/>
      <c r="I18" s="32"/>
      <c r="J18" s="29">
        <v>4</v>
      </c>
      <c r="K18" s="29">
        <v>8</v>
      </c>
      <c r="L18" s="53">
        <v>12</v>
      </c>
      <c r="M18" s="1">
        <f t="shared" si="0"/>
        <v>24</v>
      </c>
      <c r="N18" s="47"/>
      <c r="O18" s="47"/>
    </row>
    <row r="19" spans="2:15" ht="24">
      <c r="B19" s="18" t="s">
        <v>136</v>
      </c>
      <c r="C19" s="17" t="s">
        <v>137</v>
      </c>
      <c r="D19" s="1"/>
      <c r="E19" s="32"/>
      <c r="F19" s="32"/>
      <c r="G19" s="32"/>
      <c r="H19" s="32"/>
      <c r="I19" s="32"/>
      <c r="J19" s="29">
        <v>4</v>
      </c>
      <c r="K19" s="52">
        <v>8</v>
      </c>
      <c r="L19" s="43"/>
      <c r="M19" s="1">
        <f t="shared" si="0"/>
        <v>12</v>
      </c>
      <c r="N19" s="47"/>
      <c r="O19" s="47"/>
    </row>
    <row r="20" spans="2:15" ht="24">
      <c r="B20" s="18" t="s">
        <v>138</v>
      </c>
      <c r="C20" s="19" t="s">
        <v>139</v>
      </c>
      <c r="D20" s="1"/>
      <c r="E20" s="32"/>
      <c r="F20" s="32"/>
      <c r="G20" s="32"/>
      <c r="H20" s="32"/>
      <c r="I20" s="32"/>
      <c r="J20" s="29">
        <v>4</v>
      </c>
      <c r="K20" s="52">
        <v>8</v>
      </c>
      <c r="L20" s="43"/>
      <c r="M20" s="1">
        <f t="shared" si="0"/>
        <v>12</v>
      </c>
      <c r="N20" s="47"/>
      <c r="O20" s="47"/>
    </row>
    <row r="21" spans="2:13" ht="24">
      <c r="B21" s="18" t="s">
        <v>140</v>
      </c>
      <c r="C21" s="17" t="s">
        <v>141</v>
      </c>
      <c r="D21" s="1"/>
      <c r="E21" s="32"/>
      <c r="F21" s="32"/>
      <c r="G21" s="32"/>
      <c r="H21" s="29"/>
      <c r="I21" s="52">
        <v>3</v>
      </c>
      <c r="J21" s="32"/>
      <c r="K21" s="32"/>
      <c r="L21" s="43"/>
      <c r="M21" s="1">
        <f t="shared" si="0"/>
        <v>3</v>
      </c>
    </row>
    <row r="22" spans="2:13" ht="27" customHeight="1">
      <c r="B22" s="18" t="s">
        <v>142</v>
      </c>
      <c r="C22" s="17" t="s">
        <v>143</v>
      </c>
      <c r="D22" s="1"/>
      <c r="E22" s="32"/>
      <c r="F22" s="32"/>
      <c r="G22" s="32"/>
      <c r="H22" s="29"/>
      <c r="I22" s="30">
        <v>2</v>
      </c>
      <c r="J22" s="32"/>
      <c r="K22" s="32"/>
      <c r="L22" s="43"/>
      <c r="M22" s="1">
        <f t="shared" si="0"/>
        <v>2</v>
      </c>
    </row>
    <row r="23" spans="2:13" ht="25.5" customHeight="1">
      <c r="B23" s="22" t="s">
        <v>163</v>
      </c>
      <c r="C23" s="17" t="s">
        <v>228</v>
      </c>
      <c r="D23" s="1"/>
      <c r="E23" s="32"/>
      <c r="F23" s="32"/>
      <c r="G23" s="32"/>
      <c r="H23" s="29"/>
      <c r="I23" s="29">
        <v>2</v>
      </c>
      <c r="J23" s="52">
        <v>4</v>
      </c>
      <c r="K23" s="32"/>
      <c r="L23" s="54"/>
      <c r="M23" s="1">
        <f t="shared" si="0"/>
        <v>6</v>
      </c>
    </row>
    <row r="24" spans="2:13" ht="26.25" customHeight="1">
      <c r="B24" s="22" t="s">
        <v>165</v>
      </c>
      <c r="C24" s="17" t="s">
        <v>166</v>
      </c>
      <c r="D24" s="1"/>
      <c r="E24" s="32"/>
      <c r="F24" s="32"/>
      <c r="G24" s="32"/>
      <c r="H24" s="29"/>
      <c r="I24" s="52">
        <v>3</v>
      </c>
      <c r="J24" s="32"/>
      <c r="K24" s="32"/>
      <c r="L24" s="54"/>
      <c r="M24" s="1">
        <f t="shared" si="0"/>
        <v>3</v>
      </c>
    </row>
    <row r="25" spans="2:13" ht="37.5" customHeight="1">
      <c r="B25" s="25" t="s">
        <v>179</v>
      </c>
      <c r="C25" s="17" t="s">
        <v>180</v>
      </c>
      <c r="D25" s="1"/>
      <c r="E25" s="38"/>
      <c r="F25" s="32"/>
      <c r="G25" s="32"/>
      <c r="H25" s="29"/>
      <c r="I25" s="52">
        <v>3</v>
      </c>
      <c r="J25" s="32"/>
      <c r="K25" s="32"/>
      <c r="L25" s="43"/>
      <c r="M25" s="1">
        <f t="shared" si="0"/>
        <v>3</v>
      </c>
    </row>
    <row r="26" spans="2:13" ht="15">
      <c r="B26" s="1"/>
      <c r="C26" s="1"/>
      <c r="D26" s="1"/>
      <c r="E26" s="1">
        <f>SUM(E5:E25)</f>
        <v>0</v>
      </c>
      <c r="F26" s="1">
        <f aca="true" t="shared" si="1" ref="F26:M26">SUM(F5:F25)</f>
        <v>0</v>
      </c>
      <c r="G26" s="1">
        <f t="shared" si="1"/>
        <v>0</v>
      </c>
      <c r="H26" s="1">
        <f t="shared" si="1"/>
        <v>7</v>
      </c>
      <c r="I26" s="1">
        <f t="shared" si="1"/>
        <v>21</v>
      </c>
      <c r="J26" s="1">
        <f t="shared" si="1"/>
        <v>42</v>
      </c>
      <c r="K26" s="1">
        <f t="shared" si="1"/>
        <v>88</v>
      </c>
      <c r="L26" s="1">
        <f t="shared" si="1"/>
        <v>84</v>
      </c>
      <c r="M26" s="55">
        <f t="shared" si="1"/>
        <v>242</v>
      </c>
    </row>
    <row r="27" spans="3:12" ht="15">
      <c r="C27" s="39"/>
      <c r="D27" s="39"/>
      <c r="E27" s="40">
        <v>0</v>
      </c>
      <c r="F27" s="40">
        <v>0</v>
      </c>
      <c r="G27" s="40">
        <v>0</v>
      </c>
      <c r="H27" s="40">
        <v>7</v>
      </c>
      <c r="I27" s="40">
        <v>21</v>
      </c>
      <c r="J27" s="40">
        <v>42</v>
      </c>
      <c r="K27" s="40">
        <v>88</v>
      </c>
      <c r="L27" s="40">
        <v>84</v>
      </c>
    </row>
  </sheetData>
  <sheetProtection/>
  <mergeCells count="1">
    <mergeCell ref="E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106" zoomScaleNormal="106" workbookViewId="0" topLeftCell="A12">
      <selection activeCell="B1" sqref="B1"/>
    </sheetView>
  </sheetViews>
  <sheetFormatPr defaultColWidth="9.140625" defaultRowHeight="15"/>
  <cols>
    <col min="3" max="3" width="26.7109375" style="0" customWidth="1"/>
  </cols>
  <sheetData>
    <row r="1" spans="2:21" ht="15">
      <c r="B1" s="1"/>
      <c r="C1" s="1"/>
      <c r="D1" s="1"/>
      <c r="E1" s="2" t="s">
        <v>223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2:21" ht="30">
      <c r="B2" s="3"/>
      <c r="C2" s="1" t="s">
        <v>224</v>
      </c>
      <c r="D2" s="4" t="s">
        <v>225</v>
      </c>
      <c r="E2" s="2">
        <v>1</v>
      </c>
      <c r="F2" s="2"/>
      <c r="G2" s="2">
        <v>2</v>
      </c>
      <c r="H2" s="2"/>
      <c r="I2" s="2">
        <v>3</v>
      </c>
      <c r="J2" s="2"/>
      <c r="K2" s="2">
        <v>4</v>
      </c>
      <c r="L2" s="2"/>
      <c r="M2" s="2">
        <v>5</v>
      </c>
      <c r="N2" s="2"/>
      <c r="O2" s="2">
        <v>6</v>
      </c>
      <c r="P2" s="2"/>
      <c r="Q2" s="2">
        <v>7</v>
      </c>
      <c r="R2" s="2"/>
      <c r="S2" s="2">
        <v>8</v>
      </c>
      <c r="T2" s="2"/>
      <c r="U2" s="1"/>
    </row>
    <row r="3" spans="2:21" ht="15">
      <c r="B3" s="3"/>
      <c r="C3" s="1"/>
      <c r="D3" s="4"/>
      <c r="E3" s="1" t="s">
        <v>229</v>
      </c>
      <c r="F3" s="1" t="s">
        <v>230</v>
      </c>
      <c r="G3" s="1" t="s">
        <v>229</v>
      </c>
      <c r="H3" s="1" t="s">
        <v>230</v>
      </c>
      <c r="I3" s="1" t="s">
        <v>229</v>
      </c>
      <c r="J3" s="1" t="s">
        <v>230</v>
      </c>
      <c r="K3" s="1" t="s">
        <v>229</v>
      </c>
      <c r="L3" s="1" t="s">
        <v>230</v>
      </c>
      <c r="M3" s="1" t="s">
        <v>229</v>
      </c>
      <c r="N3" s="1" t="s">
        <v>230</v>
      </c>
      <c r="O3" s="1" t="s">
        <v>229</v>
      </c>
      <c r="P3" s="1" t="s">
        <v>230</v>
      </c>
      <c r="Q3" s="1" t="s">
        <v>229</v>
      </c>
      <c r="R3" s="1" t="s">
        <v>230</v>
      </c>
      <c r="S3" s="1" t="s">
        <v>229</v>
      </c>
      <c r="T3" s="1" t="s">
        <v>230</v>
      </c>
      <c r="U3" s="1"/>
    </row>
    <row r="4" spans="2:21" ht="15">
      <c r="B4" s="5" t="s">
        <v>34</v>
      </c>
      <c r="C4" s="6" t="s">
        <v>35</v>
      </c>
      <c r="D4" s="7"/>
      <c r="E4" s="7"/>
      <c r="F4" s="7"/>
      <c r="G4" s="8">
        <v>6</v>
      </c>
      <c r="H4" s="8">
        <v>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>
        <f>SUM(E4:T4)</f>
        <v>12</v>
      </c>
    </row>
    <row r="5" spans="2:21" ht="15">
      <c r="B5" s="5" t="s">
        <v>37</v>
      </c>
      <c r="C5" s="6" t="s">
        <v>38</v>
      </c>
      <c r="D5" s="7"/>
      <c r="E5" s="7"/>
      <c r="F5" s="7"/>
      <c r="G5" s="7"/>
      <c r="H5" s="7"/>
      <c r="I5" s="8">
        <v>6</v>
      </c>
      <c r="J5" s="8">
        <v>6</v>
      </c>
      <c r="K5" s="7"/>
      <c r="L5" s="7"/>
      <c r="M5" s="7"/>
      <c r="N5" s="7"/>
      <c r="O5" s="7"/>
      <c r="P5" s="7"/>
      <c r="Q5" s="7"/>
      <c r="R5" s="7"/>
      <c r="S5" s="7"/>
      <c r="T5" s="7"/>
      <c r="U5" s="1">
        <f aca="true" t="shared" si="0" ref="U5:U29">SUM(E5:T5)</f>
        <v>12</v>
      </c>
    </row>
    <row r="6" spans="2:21" ht="15">
      <c r="B6" s="5" t="s">
        <v>39</v>
      </c>
      <c r="C6" s="6" t="s">
        <v>40</v>
      </c>
      <c r="D6" s="7"/>
      <c r="E6" s="7"/>
      <c r="F6" s="7"/>
      <c r="G6" s="7"/>
      <c r="H6" s="7"/>
      <c r="I6" s="7"/>
      <c r="J6" s="7"/>
      <c r="K6" s="8">
        <v>6</v>
      </c>
      <c r="L6" s="8">
        <v>6</v>
      </c>
      <c r="M6" s="7"/>
      <c r="N6" s="7"/>
      <c r="O6" s="7"/>
      <c r="P6" s="7"/>
      <c r="Q6" s="7"/>
      <c r="R6" s="7"/>
      <c r="S6" s="7"/>
      <c r="T6" s="7"/>
      <c r="U6" s="1">
        <f t="shared" si="0"/>
        <v>12</v>
      </c>
    </row>
    <row r="7" spans="2:21" ht="15">
      <c r="B7" s="5" t="s">
        <v>44</v>
      </c>
      <c r="C7" s="6" t="s">
        <v>45</v>
      </c>
      <c r="D7" s="7"/>
      <c r="E7" s="7"/>
      <c r="F7" s="7"/>
      <c r="G7" s="8">
        <v>6</v>
      </c>
      <c r="H7" s="8">
        <v>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">
        <f t="shared" si="0"/>
        <v>12</v>
      </c>
    </row>
    <row r="8" spans="2:21" ht="15">
      <c r="B8" s="5" t="s">
        <v>52</v>
      </c>
      <c r="C8" s="6" t="s">
        <v>53</v>
      </c>
      <c r="D8" s="7"/>
      <c r="E8" s="7"/>
      <c r="F8" s="7"/>
      <c r="G8" s="7"/>
      <c r="H8" s="7"/>
      <c r="I8" s="8">
        <v>6</v>
      </c>
      <c r="J8" s="8">
        <v>6</v>
      </c>
      <c r="K8" s="7"/>
      <c r="L8" s="7"/>
      <c r="M8" s="7"/>
      <c r="N8" s="7"/>
      <c r="O8" s="7"/>
      <c r="P8" s="7"/>
      <c r="Q8" s="7"/>
      <c r="R8" s="7"/>
      <c r="S8" s="7"/>
      <c r="T8" s="7"/>
      <c r="U8" s="1">
        <f t="shared" si="0"/>
        <v>12</v>
      </c>
    </row>
    <row r="9" spans="2:21" ht="26.25" customHeight="1">
      <c r="B9" s="9" t="s">
        <v>226</v>
      </c>
      <c r="C9" s="10" t="s">
        <v>72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>
        <v>6</v>
      </c>
      <c r="T9" s="8">
        <v>6</v>
      </c>
      <c r="U9" s="1">
        <f t="shared" si="0"/>
        <v>12</v>
      </c>
    </row>
    <row r="10" spans="2:21" ht="13.5" customHeight="1">
      <c r="B10" s="9" t="s">
        <v>231</v>
      </c>
      <c r="C10" s="10" t="s">
        <v>78</v>
      </c>
      <c r="D10" s="7"/>
      <c r="E10" s="7"/>
      <c r="F10" s="7"/>
      <c r="G10" s="8">
        <v>6</v>
      </c>
      <c r="H10" s="8">
        <v>6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">
        <f t="shared" si="0"/>
        <v>12</v>
      </c>
    </row>
    <row r="11" spans="2:21" ht="38.25" customHeight="1">
      <c r="B11" s="11" t="s">
        <v>92</v>
      </c>
      <c r="C11" s="12" t="s">
        <v>93</v>
      </c>
      <c r="D11" s="7"/>
      <c r="E11" s="7"/>
      <c r="F11" s="7"/>
      <c r="G11" s="7"/>
      <c r="H11" s="7"/>
      <c r="I11" s="7"/>
      <c r="J11" s="7"/>
      <c r="K11" s="8">
        <v>4</v>
      </c>
      <c r="L11" s="8">
        <v>4</v>
      </c>
      <c r="M11" s="7"/>
      <c r="N11" s="7"/>
      <c r="O11" s="7"/>
      <c r="P11" s="7"/>
      <c r="Q11" s="7"/>
      <c r="R11" s="7"/>
      <c r="S11" s="7"/>
      <c r="T11" s="7"/>
      <c r="U11" s="1">
        <f t="shared" si="0"/>
        <v>8</v>
      </c>
    </row>
    <row r="12" spans="2:21" ht="24.75" customHeight="1">
      <c r="B12" s="11" t="s">
        <v>94</v>
      </c>
      <c r="C12" s="12" t="s">
        <v>95</v>
      </c>
      <c r="D12" s="7"/>
      <c r="E12" s="7"/>
      <c r="F12" s="7"/>
      <c r="G12" s="7"/>
      <c r="H12" s="7"/>
      <c r="I12" s="8">
        <v>3</v>
      </c>
      <c r="J12" s="8">
        <v>3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1">
        <f t="shared" si="0"/>
        <v>6</v>
      </c>
    </row>
    <row r="13" spans="2:21" ht="15">
      <c r="B13" s="11" t="s">
        <v>102</v>
      </c>
      <c r="C13" s="13" t="s">
        <v>103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v>3</v>
      </c>
      <c r="P13" s="8">
        <v>3</v>
      </c>
      <c r="Q13" s="7"/>
      <c r="R13" s="7"/>
      <c r="S13" s="7"/>
      <c r="T13" s="7"/>
      <c r="U13" s="1">
        <f t="shared" si="0"/>
        <v>6</v>
      </c>
    </row>
    <row r="14" spans="2:21" ht="24">
      <c r="B14" s="14" t="s">
        <v>120</v>
      </c>
      <c r="C14" s="15" t="s">
        <v>121</v>
      </c>
      <c r="D14" s="7"/>
      <c r="E14" s="7"/>
      <c r="F14" s="7"/>
      <c r="G14" s="7"/>
      <c r="H14" s="7"/>
      <c r="I14" s="8">
        <v>3</v>
      </c>
      <c r="J14" s="8">
        <v>3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1">
        <f t="shared" si="0"/>
        <v>6</v>
      </c>
    </row>
    <row r="15" spans="2:21" ht="24">
      <c r="B15" s="16" t="s">
        <v>128</v>
      </c>
      <c r="C15" s="17" t="s">
        <v>129</v>
      </c>
      <c r="D15" s="7"/>
      <c r="E15" s="7"/>
      <c r="F15" s="7"/>
      <c r="G15" s="7"/>
      <c r="H15" s="7"/>
      <c r="I15" s="7"/>
      <c r="J15" s="7"/>
      <c r="K15" s="8">
        <v>4</v>
      </c>
      <c r="L15" s="8">
        <v>4</v>
      </c>
      <c r="M15" s="7"/>
      <c r="N15" s="7"/>
      <c r="O15" s="7"/>
      <c r="P15" s="7"/>
      <c r="Q15" s="7"/>
      <c r="R15" s="7"/>
      <c r="S15" s="7"/>
      <c r="T15" s="7"/>
      <c r="U15" s="1">
        <f t="shared" si="0"/>
        <v>8</v>
      </c>
    </row>
    <row r="16" spans="2:21" ht="24">
      <c r="B16" s="16" t="s">
        <v>130</v>
      </c>
      <c r="C16" s="17" t="s">
        <v>131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>
        <v>6</v>
      </c>
      <c r="T16" s="8">
        <v>6</v>
      </c>
      <c r="U16" s="1"/>
    </row>
    <row r="17" spans="2:25" ht="34.5" customHeight="1">
      <c r="B17" s="16" t="s">
        <v>132</v>
      </c>
      <c r="C17" s="17" t="s">
        <v>133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>
        <v>6</v>
      </c>
      <c r="R17" s="8">
        <v>6</v>
      </c>
      <c r="S17" s="7"/>
      <c r="T17" s="7"/>
      <c r="U17" s="1">
        <f t="shared" si="0"/>
        <v>12</v>
      </c>
      <c r="X17" s="16"/>
      <c r="Y17" s="17"/>
    </row>
    <row r="18" spans="2:21" ht="27.75" customHeight="1">
      <c r="B18" s="18" t="s">
        <v>136</v>
      </c>
      <c r="C18" s="17" t="s">
        <v>137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>
        <v>6</v>
      </c>
      <c r="R18" s="8">
        <v>6</v>
      </c>
      <c r="S18" s="7"/>
      <c r="T18" s="7"/>
      <c r="U18" s="1">
        <f t="shared" si="0"/>
        <v>12</v>
      </c>
    </row>
    <row r="19" spans="2:21" ht="28.5" customHeight="1">
      <c r="B19" s="18" t="s">
        <v>138</v>
      </c>
      <c r="C19" s="19" t="s">
        <v>139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>
        <v>6</v>
      </c>
      <c r="R19" s="8">
        <v>6</v>
      </c>
      <c r="S19" s="7"/>
      <c r="T19" s="7"/>
      <c r="U19" s="1">
        <f t="shared" si="0"/>
        <v>12</v>
      </c>
    </row>
    <row r="20" spans="2:21" ht="24">
      <c r="B20" s="18" t="s">
        <v>140</v>
      </c>
      <c r="C20" s="17" t="s">
        <v>141</v>
      </c>
      <c r="D20" s="7"/>
      <c r="E20" s="7"/>
      <c r="F20" s="7"/>
      <c r="G20" s="7"/>
      <c r="H20" s="7"/>
      <c r="I20" s="7"/>
      <c r="J20" s="7"/>
      <c r="K20" s="7"/>
      <c r="L20" s="7"/>
      <c r="M20" s="8">
        <v>4</v>
      </c>
      <c r="N20" s="8">
        <v>4</v>
      </c>
      <c r="O20" s="7"/>
      <c r="P20" s="7"/>
      <c r="Q20" s="7"/>
      <c r="R20" s="7"/>
      <c r="S20" s="7"/>
      <c r="T20" s="7"/>
      <c r="U20" s="1">
        <f t="shared" si="0"/>
        <v>8</v>
      </c>
    </row>
    <row r="21" spans="2:21" ht="15">
      <c r="B21" s="20"/>
      <c r="C21" s="21" t="s">
        <v>148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>
        <v>4</v>
      </c>
      <c r="T21" s="8">
        <v>8</v>
      </c>
      <c r="U21" s="1">
        <f t="shared" si="0"/>
        <v>12</v>
      </c>
    </row>
    <row r="22" spans="2:21" ht="37.5" customHeight="1">
      <c r="B22" s="22" t="s">
        <v>153</v>
      </c>
      <c r="C22" s="17" t="s">
        <v>232</v>
      </c>
      <c r="D22" s="7"/>
      <c r="E22" s="7"/>
      <c r="F22" s="7"/>
      <c r="G22" s="7"/>
      <c r="H22" s="7"/>
      <c r="I22" s="7"/>
      <c r="J22" s="7"/>
      <c r="K22" s="8">
        <v>4</v>
      </c>
      <c r="L22" s="8">
        <v>4</v>
      </c>
      <c r="M22" s="7"/>
      <c r="N22" s="7"/>
      <c r="O22" s="7"/>
      <c r="P22" s="7"/>
      <c r="Q22" s="7"/>
      <c r="R22" s="7"/>
      <c r="S22" s="7"/>
      <c r="T22" s="7"/>
      <c r="U22" s="1">
        <f t="shared" si="0"/>
        <v>8</v>
      </c>
    </row>
    <row r="23" spans="2:21" ht="17.25" customHeight="1">
      <c r="B23" s="7"/>
      <c r="C23" s="23" t="s">
        <v>159</v>
      </c>
      <c r="D23" s="7"/>
      <c r="E23" s="7"/>
      <c r="F23" s="7"/>
      <c r="G23" s="7"/>
      <c r="H23" s="7"/>
      <c r="I23" s="7"/>
      <c r="J23" s="7"/>
      <c r="K23" s="7"/>
      <c r="L23" s="7"/>
      <c r="M23" s="8">
        <v>4</v>
      </c>
      <c r="N23" s="8">
        <v>8</v>
      </c>
      <c r="O23" s="7"/>
      <c r="P23" s="7"/>
      <c r="Q23" s="7"/>
      <c r="R23" s="7"/>
      <c r="S23" s="7"/>
      <c r="T23" s="7"/>
      <c r="U23" s="1">
        <f t="shared" si="0"/>
        <v>12</v>
      </c>
    </row>
    <row r="24" spans="2:21" ht="36" customHeight="1">
      <c r="B24" s="22" t="s">
        <v>163</v>
      </c>
      <c r="C24" s="17" t="s">
        <v>228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v>3</v>
      </c>
      <c r="P24" s="8">
        <v>3</v>
      </c>
      <c r="Q24" s="7"/>
      <c r="R24" s="7"/>
      <c r="S24" s="7"/>
      <c r="T24" s="7"/>
      <c r="U24" s="1">
        <f t="shared" si="0"/>
        <v>6</v>
      </c>
    </row>
    <row r="25" spans="2:21" ht="38.25" customHeight="1">
      <c r="B25" s="22" t="s">
        <v>165</v>
      </c>
      <c r="C25" s="17" t="s">
        <v>166</v>
      </c>
      <c r="D25" s="7"/>
      <c r="E25" s="7"/>
      <c r="F25" s="7"/>
      <c r="G25" s="7"/>
      <c r="H25" s="7"/>
      <c r="I25" s="7"/>
      <c r="J25" s="7"/>
      <c r="K25" s="7"/>
      <c r="L25" s="7"/>
      <c r="M25" s="8">
        <v>4</v>
      </c>
      <c r="N25" s="8">
        <v>4</v>
      </c>
      <c r="O25" s="7"/>
      <c r="P25" s="7"/>
      <c r="Q25" s="7"/>
      <c r="R25" s="7"/>
      <c r="S25" s="7"/>
      <c r="T25" s="7"/>
      <c r="U25" s="1">
        <f t="shared" si="0"/>
        <v>8</v>
      </c>
    </row>
    <row r="26" spans="2:21" ht="18" customHeight="1">
      <c r="B26" s="7"/>
      <c r="C26" s="24" t="s">
        <v>176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>
        <v>4</v>
      </c>
      <c r="P26" s="8">
        <v>8</v>
      </c>
      <c r="Q26" s="7"/>
      <c r="R26" s="7"/>
      <c r="S26" s="7"/>
      <c r="T26" s="7"/>
      <c r="U26" s="1">
        <f t="shared" si="0"/>
        <v>12</v>
      </c>
    </row>
    <row r="27" spans="2:21" ht="48.75" customHeight="1">
      <c r="B27" s="25" t="s">
        <v>179</v>
      </c>
      <c r="C27" s="17" t="s">
        <v>180</v>
      </c>
      <c r="D27" s="7"/>
      <c r="E27" s="7"/>
      <c r="F27" s="7"/>
      <c r="G27" s="7"/>
      <c r="H27" s="7"/>
      <c r="I27" s="7"/>
      <c r="J27" s="7"/>
      <c r="K27" s="7"/>
      <c r="L27" s="7"/>
      <c r="M27" s="8">
        <v>4</v>
      </c>
      <c r="N27" s="8">
        <v>4</v>
      </c>
      <c r="O27" s="7"/>
      <c r="P27" s="7"/>
      <c r="Q27" s="7"/>
      <c r="R27" s="7"/>
      <c r="S27" s="7"/>
      <c r="T27" s="7"/>
      <c r="U27" s="1">
        <f t="shared" si="0"/>
        <v>8</v>
      </c>
    </row>
    <row r="28" spans="2:21" ht="22.5" customHeight="1">
      <c r="B28" s="7"/>
      <c r="C28" s="26" t="s">
        <v>185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>
        <v>4</v>
      </c>
      <c r="P28" s="8">
        <v>8</v>
      </c>
      <c r="Q28" s="7"/>
      <c r="R28" s="7"/>
      <c r="S28" s="7"/>
      <c r="T28" s="7"/>
      <c r="U28" s="1">
        <f t="shared" si="0"/>
        <v>12</v>
      </c>
    </row>
    <row r="29" spans="4:21" ht="15">
      <c r="D29" s="27">
        <f>SUM(D4:D28)</f>
        <v>0</v>
      </c>
      <c r="E29" s="27">
        <f>SUM(E4:E28)</f>
        <v>0</v>
      </c>
      <c r="F29" s="27">
        <f>SUM(F4:F28)</f>
        <v>0</v>
      </c>
      <c r="G29" s="27">
        <f aca="true" t="shared" si="1" ref="G29:T29">SUM(G4:G28)</f>
        <v>18</v>
      </c>
      <c r="H29" s="27">
        <f t="shared" si="1"/>
        <v>18</v>
      </c>
      <c r="I29" s="27">
        <f t="shared" si="1"/>
        <v>18</v>
      </c>
      <c r="J29" s="27">
        <f t="shared" si="1"/>
        <v>18</v>
      </c>
      <c r="K29" s="27">
        <f t="shared" si="1"/>
        <v>18</v>
      </c>
      <c r="L29" s="27">
        <f t="shared" si="1"/>
        <v>18</v>
      </c>
      <c r="M29" s="27">
        <f t="shared" si="1"/>
        <v>16</v>
      </c>
      <c r="N29" s="27">
        <f t="shared" si="1"/>
        <v>20</v>
      </c>
      <c r="O29" s="27">
        <f t="shared" si="1"/>
        <v>14</v>
      </c>
      <c r="P29" s="27">
        <f t="shared" si="1"/>
        <v>22</v>
      </c>
      <c r="Q29" s="27">
        <f t="shared" si="1"/>
        <v>18</v>
      </c>
      <c r="R29" s="27">
        <f t="shared" si="1"/>
        <v>18</v>
      </c>
      <c r="S29" s="27">
        <f t="shared" si="1"/>
        <v>16</v>
      </c>
      <c r="T29" s="27">
        <f t="shared" si="1"/>
        <v>20</v>
      </c>
      <c r="U29" s="27">
        <f t="shared" si="0"/>
        <v>252</v>
      </c>
    </row>
    <row r="30" spans="5:20" ht="15">
      <c r="E30" s="28">
        <f>SUM(E29:F29)</f>
        <v>0</v>
      </c>
      <c r="F30" s="28"/>
      <c r="G30" s="28">
        <f>SUM(G29:H29)</f>
        <v>36</v>
      </c>
      <c r="H30" s="28"/>
      <c r="I30" s="28">
        <f>SUM(I29:J29)</f>
        <v>36</v>
      </c>
      <c r="J30" s="28"/>
      <c r="K30" s="28">
        <f>SUM(K29:L29)</f>
        <v>36</v>
      </c>
      <c r="L30" s="28"/>
      <c r="M30" s="28">
        <f>SUM(M29:N29)</f>
        <v>36</v>
      </c>
      <c r="N30" s="28"/>
      <c r="O30" s="28">
        <f>SUM(O29:P29)</f>
        <v>36</v>
      </c>
      <c r="P30" s="28"/>
      <c r="Q30" s="28">
        <f>SUM(Q29:R29)</f>
        <v>36</v>
      </c>
      <c r="R30" s="28"/>
      <c r="S30" s="28">
        <f>SUM(S29:T29)</f>
        <v>36</v>
      </c>
      <c r="T30" s="28"/>
    </row>
  </sheetData>
  <sheetProtection/>
  <mergeCells count="17">
    <mergeCell ref="E1:T1"/>
    <mergeCell ref="E2:F2"/>
    <mergeCell ref="G2:H2"/>
    <mergeCell ref="I2:J2"/>
    <mergeCell ref="K2:L2"/>
    <mergeCell ref="M2:N2"/>
    <mergeCell ref="O2:P2"/>
    <mergeCell ref="Q2:R2"/>
    <mergeCell ref="S2:T2"/>
    <mergeCell ref="E30:F30"/>
    <mergeCell ref="G30:H30"/>
    <mergeCell ref="I30:J30"/>
    <mergeCell ref="K30:L30"/>
    <mergeCell ref="M30:N30"/>
    <mergeCell ref="O30:P30"/>
    <mergeCell ref="Q30:R30"/>
    <mergeCell ref="S30:T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2023-06-19T05:39:13Z</cp:lastPrinted>
  <dcterms:created xsi:type="dcterms:W3CDTF">2021-02-05T10:25:01Z</dcterms:created>
  <dcterms:modified xsi:type="dcterms:W3CDTF">2023-11-07T16:00:26Z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FCB5ECDB27534EADA100458CE1A89DD3_12</vt:lpwstr>
  </property>
  <property fmtid="{D5CDD505-2E9C-101B-9397-08002B2CF9AE}" pid="4" name="KSOProductBuildV">
    <vt:lpwstr>1049-12.2.0.13266</vt:lpwstr>
  </property>
</Properties>
</file>